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olo\Videos\codici e dati\"/>
    </mc:Choice>
  </mc:AlternateContent>
  <xr:revisionPtr revIDLastSave="0" documentId="13_ncr:1_{168CCB8A-E7B2-454D-AE1A-BDB9DB5C0BAF}" xr6:coauthVersionLast="47" xr6:coauthVersionMax="47" xr10:uidLastSave="{00000000-0000-0000-0000-000000000000}"/>
  <bookViews>
    <workbookView xWindow="-28920" yWindow="-120" windowWidth="29040" windowHeight="15720" xr2:uid="{3BE04377-6945-44E3-815F-2EC16DE3C8C3}"/>
  </bookViews>
  <sheets>
    <sheet name="Costante" sheetId="1" r:id="rId1"/>
    <sheet name="Variabili" sheetId="3" r:id="rId2"/>
    <sheet name="Dati" sheetId="4" r:id="rId3"/>
    <sheet name="Chart1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3" l="1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2" i="3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L49" i="3" s="1"/>
  <c r="L50" i="3" s="1"/>
  <c r="L51" i="3" s="1"/>
  <c r="L52" i="3" s="1"/>
  <c r="L3" i="3"/>
  <c r="G3" i="3" a="1"/>
  <c r="G3" i="3" s="1"/>
  <c r="G4" i="3" a="1"/>
  <c r="G4" i="3" s="1"/>
  <c r="G5" i="3" a="1"/>
  <c r="G5" i="3" s="1"/>
  <c r="G6" i="3" a="1"/>
  <c r="G6" i="3" s="1"/>
  <c r="G7" i="3" a="1"/>
  <c r="G7" i="3" s="1"/>
  <c r="G8" i="3" a="1"/>
  <c r="G8" i="3" s="1"/>
  <c r="G9" i="3" a="1"/>
  <c r="G9" i="3" s="1"/>
  <c r="G10" i="3" a="1"/>
  <c r="G10" i="3"/>
  <c r="G11" i="3" a="1"/>
  <c r="G11" i="3" s="1"/>
  <c r="G12" i="3" a="1"/>
  <c r="G12" i="3" s="1"/>
  <c r="G13" i="3" a="1"/>
  <c r="G13" i="3" s="1"/>
  <c r="G14" i="3" a="1"/>
  <c r="G14" i="3" s="1"/>
  <c r="G15" i="3" a="1"/>
  <c r="G15" i="3" s="1"/>
  <c r="G16" i="3" a="1"/>
  <c r="G16" i="3" s="1"/>
  <c r="G17" i="3" a="1"/>
  <c r="G17" i="3" s="1"/>
  <c r="G18" i="3" a="1"/>
  <c r="G18" i="3"/>
  <c r="G19" i="3" a="1"/>
  <c r="G19" i="3" s="1"/>
  <c r="G20" i="3" a="1"/>
  <c r="G20" i="3" s="1"/>
  <c r="G21" i="3" a="1"/>
  <c r="G21" i="3" s="1"/>
  <c r="G22" i="3" a="1"/>
  <c r="G22" i="3" s="1"/>
  <c r="G23" i="3" a="1"/>
  <c r="G23" i="3" s="1"/>
  <c r="G24" i="3" a="1"/>
  <c r="G24" i="3" s="1"/>
  <c r="G25" i="3" a="1"/>
  <c r="G25" i="3" s="1"/>
  <c r="G26" i="3" a="1"/>
  <c r="G26" i="3"/>
  <c r="G27" i="3" a="1"/>
  <c r="G27" i="3" s="1"/>
  <c r="G28" i="3" a="1"/>
  <c r="G28" i="3" s="1"/>
  <c r="G29" i="3" a="1"/>
  <c r="G29" i="3" s="1"/>
  <c r="G30" i="3" a="1"/>
  <c r="G30" i="3" s="1"/>
  <c r="G31" i="3" a="1"/>
  <c r="G31" i="3" s="1"/>
  <c r="G32" i="3" a="1"/>
  <c r="G32" i="3" s="1"/>
  <c r="G33" i="3" a="1"/>
  <c r="G33" i="3" s="1"/>
  <c r="G34" i="3" a="1"/>
  <c r="G34" i="3"/>
  <c r="G35" i="3" a="1"/>
  <c r="G35" i="3" s="1"/>
  <c r="G36" i="3" a="1"/>
  <c r="G36" i="3" s="1"/>
  <c r="G37" i="3" a="1"/>
  <c r="G37" i="3" s="1"/>
  <c r="G38" i="3" a="1"/>
  <c r="G38" i="3" s="1"/>
  <c r="G39" i="3" a="1"/>
  <c r="G39" i="3" s="1"/>
  <c r="G40" i="3" a="1"/>
  <c r="G40" i="3" s="1"/>
  <c r="G41" i="3" a="1"/>
  <c r="G41" i="3" s="1"/>
  <c r="G42" i="3" a="1"/>
  <c r="G42" i="3"/>
  <c r="G43" i="3" a="1"/>
  <c r="G43" i="3" s="1"/>
  <c r="G44" i="3" a="1"/>
  <c r="G44" i="3" s="1"/>
  <c r="G45" i="3" a="1"/>
  <c r="G45" i="3" s="1"/>
  <c r="G46" i="3" a="1"/>
  <c r="G46" i="3" s="1"/>
  <c r="G47" i="3" a="1"/>
  <c r="G47" i="3" s="1"/>
  <c r="G48" i="3" a="1"/>
  <c r="G48" i="3" s="1"/>
  <c r="G49" i="3" a="1"/>
  <c r="G49" i="3" s="1"/>
  <c r="G50" i="3" a="1"/>
  <c r="G50" i="3"/>
  <c r="G51" i="3" a="1"/>
  <c r="G51" i="3" s="1"/>
  <c r="G52" i="3" a="1"/>
  <c r="G52" i="3" s="1"/>
  <c r="G53" i="3" a="1"/>
  <c r="G53" i="3" s="1"/>
  <c r="G54" i="3" a="1"/>
  <c r="G54" i="3" s="1"/>
  <c r="G55" i="3" a="1"/>
  <c r="G55" i="3" s="1"/>
  <c r="G56" i="3" a="1"/>
  <c r="G56" i="3" s="1"/>
  <c r="G57" i="3" a="1"/>
  <c r="G57" i="3" s="1"/>
  <c r="G58" i="3" a="1"/>
  <c r="G58" i="3"/>
  <c r="G59" i="3" a="1"/>
  <c r="G59" i="3" s="1"/>
  <c r="G60" i="3" a="1"/>
  <c r="G60" i="3" s="1"/>
  <c r="G61" i="3" a="1"/>
  <c r="G61" i="3" s="1"/>
  <c r="G62" i="3" a="1"/>
  <c r="G62" i="3" s="1"/>
  <c r="G63" i="3" a="1"/>
  <c r="G63" i="3" s="1"/>
  <c r="G64" i="3" a="1"/>
  <c r="G64" i="3" s="1"/>
  <c r="G65" i="3" a="1"/>
  <c r="G65" i="3" s="1"/>
  <c r="G66" i="3" a="1"/>
  <c r="G66" i="3"/>
  <c r="G67" i="3" a="1"/>
  <c r="G67" i="3" s="1"/>
  <c r="G68" i="3" a="1"/>
  <c r="G68" i="3" s="1"/>
  <c r="G69" i="3" a="1"/>
  <c r="G69" i="3" s="1"/>
  <c r="G70" i="3" a="1"/>
  <c r="G70" i="3" s="1"/>
  <c r="G71" i="3" a="1"/>
  <c r="G71" i="3" s="1"/>
  <c r="G2" i="3" a="1"/>
  <c r="G2" i="3" s="1"/>
  <c r="I3" i="3"/>
  <c r="I4" i="3" s="1"/>
  <c r="I5" i="3" s="1"/>
  <c r="I6" i="3" s="1"/>
  <c r="I7" i="3" s="1"/>
  <c r="I8" i="3" s="1"/>
  <c r="I9" i="3" s="1"/>
  <c r="I10" i="3" s="1"/>
  <c r="I11" i="3" s="1"/>
  <c r="I12" i="3" s="1"/>
  <c r="I13" i="3" s="1"/>
  <c r="I14" i="3" s="1"/>
  <c r="I15" i="3" s="1"/>
  <c r="I16" i="3" s="1"/>
  <c r="I17" i="3" s="1"/>
  <c r="I18" i="3" s="1"/>
  <c r="I19" i="3" s="1"/>
  <c r="I20" i="3" s="1"/>
  <c r="I21" i="3" s="1"/>
  <c r="I22" i="3" s="1"/>
  <c r="I23" i="3" s="1"/>
  <c r="I24" i="3" s="1"/>
  <c r="I25" i="3" s="1"/>
  <c r="I26" i="3" s="1"/>
  <c r="I27" i="3" s="1"/>
  <c r="I28" i="3" s="1"/>
  <c r="I29" i="3" s="1"/>
  <c r="I30" i="3" s="1"/>
  <c r="I31" i="3" s="1"/>
  <c r="I32" i="3" s="1"/>
  <c r="I33" i="3" s="1"/>
  <c r="I34" i="3" s="1"/>
  <c r="I35" i="3" s="1"/>
  <c r="I36" i="3" s="1"/>
  <c r="I37" i="3" s="1"/>
  <c r="I38" i="3" s="1"/>
  <c r="I39" i="3" s="1"/>
  <c r="I40" i="3" s="1"/>
  <c r="I41" i="3" s="1"/>
  <c r="I42" i="3" s="1"/>
  <c r="I43" i="3" s="1"/>
  <c r="I44" i="3" s="1"/>
  <c r="I45" i="3" s="1"/>
  <c r="I46" i="3" s="1"/>
  <c r="I47" i="3" s="1"/>
  <c r="I48" i="3" s="1"/>
  <c r="I49" i="3" s="1"/>
  <c r="I50" i="3" s="1"/>
  <c r="I51" i="3" s="1"/>
  <c r="I52" i="3" s="1"/>
  <c r="I53" i="3" s="1"/>
  <c r="I54" i="3" s="1"/>
  <c r="I55" i="3" s="1"/>
  <c r="I56" i="3" s="1"/>
  <c r="I57" i="3" s="1"/>
  <c r="I58" i="3" s="1"/>
  <c r="I59" i="3" s="1"/>
  <c r="I60" i="3" s="1"/>
  <c r="I61" i="3" s="1"/>
  <c r="I62" i="3" s="1"/>
  <c r="I63" i="3" s="1"/>
  <c r="I64" i="3" s="1"/>
  <c r="I65" i="3" s="1"/>
  <c r="I66" i="3" s="1"/>
  <c r="I67" i="3" s="1"/>
  <c r="I68" i="3" s="1"/>
  <c r="I69" i="3" s="1"/>
  <c r="I70" i="3" s="1"/>
  <c r="I71" i="3" s="1"/>
  <c r="I72" i="3" s="1"/>
  <c r="I73" i="3" s="1"/>
  <c r="I74" i="3" s="1"/>
  <c r="I75" i="3" s="1"/>
  <c r="I76" i="3" s="1"/>
  <c r="I77" i="3" s="1"/>
  <c r="I78" i="3" s="1"/>
  <c r="I79" i="3" s="1"/>
  <c r="I80" i="3" s="1"/>
  <c r="I81" i="3" s="1"/>
  <c r="I82" i="3" s="1"/>
  <c r="I83" i="3" s="1"/>
  <c r="I84" i="3" s="1"/>
  <c r="I85" i="3" s="1"/>
  <c r="I86" i="3" s="1"/>
  <c r="I87" i="3" s="1"/>
  <c r="I88" i="3" s="1"/>
  <c r="I89" i="3" s="1"/>
  <c r="I90" i="3" s="1"/>
  <c r="I91" i="3" s="1"/>
  <c r="I92" i="3" s="1"/>
  <c r="I93" i="3" s="1"/>
  <c r="I94" i="3" s="1"/>
  <c r="I95" i="3" s="1"/>
  <c r="I96" i="3" s="1"/>
  <c r="I97" i="3" s="1"/>
  <c r="I98" i="3" s="1"/>
  <c r="I99" i="3" s="1"/>
  <c r="I100" i="3" s="1"/>
  <c r="I101" i="3" s="1"/>
  <c r="I102" i="3" s="1"/>
  <c r="I103" i="3" s="1"/>
  <c r="I104" i="3" s="1"/>
  <c r="I105" i="3" s="1"/>
  <c r="I106" i="3" s="1"/>
  <c r="I107" i="3" s="1"/>
  <c r="I108" i="3" s="1"/>
  <c r="I109" i="3" s="1"/>
  <c r="I110" i="3" s="1"/>
  <c r="I111" i="3" s="1"/>
  <c r="I112" i="3" s="1"/>
  <c r="I113" i="3" s="1"/>
  <c r="I114" i="3" s="1"/>
  <c r="I115" i="3" s="1"/>
  <c r="I116" i="3" s="1"/>
  <c r="I117" i="3" s="1"/>
  <c r="I118" i="3" s="1"/>
  <c r="I119" i="3" s="1"/>
  <c r="I120" i="3" s="1"/>
  <c r="I121" i="3" s="1"/>
  <c r="I122" i="3" s="1"/>
  <c r="I123" i="3" s="1"/>
  <c r="I124" i="3" s="1"/>
  <c r="I125" i="3" s="1"/>
  <c r="I126" i="3" s="1"/>
  <c r="I127" i="3" s="1"/>
  <c r="I128" i="3" s="1"/>
  <c r="I129" i="3" s="1"/>
  <c r="I130" i="3" s="1"/>
  <c r="I131" i="3" s="1"/>
  <c r="I132" i="3" s="1"/>
  <c r="I133" i="3" s="1"/>
  <c r="I134" i="3" s="1"/>
  <c r="I135" i="3" s="1"/>
  <c r="I136" i="3" s="1"/>
  <c r="I137" i="3" s="1"/>
  <c r="I138" i="3" s="1"/>
  <c r="I139" i="3" s="1"/>
  <c r="I140" i="3" s="1"/>
  <c r="I141" i="3" s="1"/>
  <c r="I142" i="3" s="1"/>
  <c r="I143" i="3" s="1"/>
  <c r="I144" i="3" s="1"/>
  <c r="I145" i="3" s="1"/>
  <c r="I146" i="3" s="1"/>
  <c r="I147" i="3" s="1"/>
  <c r="I148" i="3" s="1"/>
  <c r="I149" i="3" s="1"/>
  <c r="I150" i="3" s="1"/>
  <c r="I151" i="3" s="1"/>
  <c r="I152" i="3" s="1"/>
  <c r="I153" i="3" s="1"/>
  <c r="I154" i="3" s="1"/>
  <c r="I155" i="3" s="1"/>
  <c r="I156" i="3" s="1"/>
  <c r="I157" i="3" s="1"/>
  <c r="I158" i="3" s="1"/>
  <c r="I159" i="3" s="1"/>
  <c r="I160" i="3" s="1"/>
  <c r="I161" i="3" s="1"/>
  <c r="I162" i="3" s="1"/>
  <c r="I163" i="3" s="1"/>
  <c r="I164" i="3" s="1"/>
  <c r="I165" i="3" s="1"/>
  <c r="I166" i="3" s="1"/>
  <c r="I167" i="3" s="1"/>
  <c r="I168" i="3" s="1"/>
  <c r="I169" i="3" s="1"/>
  <c r="I170" i="3" s="1"/>
  <c r="J3" i="3"/>
  <c r="J4" i="3" s="1"/>
  <c r="B168" i="3" a="1"/>
  <c r="B168" i="3" s="1"/>
  <c r="C168" i="3" a="1"/>
  <c r="C168" i="3" s="1"/>
  <c r="D168" i="3" a="1"/>
  <c r="D168" i="3" s="1"/>
  <c r="E168" i="3" a="1"/>
  <c r="E168" i="3" s="1"/>
  <c r="B169" i="3" a="1"/>
  <c r="B169" i="3" s="1"/>
  <c r="C169" i="3" a="1"/>
  <c r="C169" i="3" s="1"/>
  <c r="D169" i="3" a="1"/>
  <c r="D169" i="3" s="1"/>
  <c r="E169" i="3" a="1"/>
  <c r="E169" i="3" s="1"/>
  <c r="B170" i="3" a="1"/>
  <c r="B170" i="3" s="1"/>
  <c r="C170" i="3" a="1"/>
  <c r="C170" i="3" s="1"/>
  <c r="D170" i="3" a="1"/>
  <c r="D170" i="3" s="1"/>
  <c r="E170" i="3" a="1"/>
  <c r="E170" i="3" s="1"/>
  <c r="B73" i="3" a="1"/>
  <c r="B73" i="3" s="1"/>
  <c r="C73" i="3" a="1"/>
  <c r="C73" i="3" s="1"/>
  <c r="D73" i="3" a="1"/>
  <c r="D73" i="3" s="1"/>
  <c r="E73" i="3" a="1"/>
  <c r="E73" i="3" s="1"/>
  <c r="F73" i="3" a="1"/>
  <c r="F73" i="3" s="1"/>
  <c r="B74" i="3" a="1"/>
  <c r="B74" i="3" s="1"/>
  <c r="C74" i="3" a="1"/>
  <c r="C74" i="3" s="1"/>
  <c r="D74" i="3" a="1"/>
  <c r="D74" i="3" s="1"/>
  <c r="E74" i="3" a="1"/>
  <c r="E74" i="3" s="1"/>
  <c r="B75" i="3" a="1"/>
  <c r="B75" i="3" s="1"/>
  <c r="C75" i="3" a="1"/>
  <c r="C75" i="3" s="1"/>
  <c r="D75" i="3" a="1"/>
  <c r="D75" i="3" s="1"/>
  <c r="E75" i="3" a="1"/>
  <c r="E75" i="3" s="1"/>
  <c r="B76" i="3" a="1"/>
  <c r="B76" i="3" s="1"/>
  <c r="C76" i="3" a="1"/>
  <c r="C76" i="3" s="1"/>
  <c r="D76" i="3" a="1"/>
  <c r="D76" i="3" s="1"/>
  <c r="E76" i="3" a="1"/>
  <c r="E76" i="3" s="1"/>
  <c r="B77" i="3" a="1"/>
  <c r="B77" i="3" s="1"/>
  <c r="C77" i="3" a="1"/>
  <c r="C77" i="3" s="1"/>
  <c r="D77" i="3" a="1"/>
  <c r="D77" i="3" s="1"/>
  <c r="E77" i="3" a="1"/>
  <c r="E77" i="3" s="1"/>
  <c r="B78" i="3" a="1"/>
  <c r="B78" i="3" s="1"/>
  <c r="C78" i="3" a="1"/>
  <c r="C78" i="3" s="1"/>
  <c r="D78" i="3" a="1"/>
  <c r="D78" i="3" s="1"/>
  <c r="E78" i="3" a="1"/>
  <c r="E78" i="3" s="1"/>
  <c r="B79" i="3" a="1"/>
  <c r="B79" i="3" s="1"/>
  <c r="C79" i="3" a="1"/>
  <c r="C79" i="3" s="1"/>
  <c r="D79" i="3" a="1"/>
  <c r="D79" i="3" s="1"/>
  <c r="E79" i="3" a="1"/>
  <c r="E79" i="3" s="1"/>
  <c r="B80" i="3" a="1"/>
  <c r="B80" i="3" s="1"/>
  <c r="C80" i="3" a="1"/>
  <c r="C80" i="3" s="1"/>
  <c r="D80" i="3" a="1"/>
  <c r="D80" i="3" s="1"/>
  <c r="E80" i="3" a="1"/>
  <c r="E80" i="3" s="1"/>
  <c r="B81" i="3" a="1"/>
  <c r="B81" i="3" s="1"/>
  <c r="C81" i="3" a="1"/>
  <c r="C81" i="3" s="1"/>
  <c r="D81" i="3" a="1"/>
  <c r="D81" i="3" s="1"/>
  <c r="E81" i="3" a="1"/>
  <c r="E81" i="3" s="1"/>
  <c r="B82" i="3" a="1"/>
  <c r="B82" i="3" s="1"/>
  <c r="C82" i="3" a="1"/>
  <c r="C82" i="3" s="1"/>
  <c r="D82" i="3" a="1"/>
  <c r="D82" i="3" s="1"/>
  <c r="E82" i="3" a="1"/>
  <c r="E82" i="3" s="1"/>
  <c r="B83" i="3" a="1"/>
  <c r="B83" i="3" s="1"/>
  <c r="C83" i="3" a="1"/>
  <c r="C83" i="3" s="1"/>
  <c r="D83" i="3" a="1"/>
  <c r="D83" i="3" s="1"/>
  <c r="E83" i="3" a="1"/>
  <c r="E83" i="3" s="1"/>
  <c r="B84" i="3" a="1"/>
  <c r="B84" i="3" s="1"/>
  <c r="C84" i="3" a="1"/>
  <c r="C84" i="3" s="1"/>
  <c r="D84" i="3" a="1"/>
  <c r="D84" i="3" s="1"/>
  <c r="E84" i="3" a="1"/>
  <c r="E84" i="3" s="1"/>
  <c r="B85" i="3" a="1"/>
  <c r="B85" i="3" s="1"/>
  <c r="C85" i="3" a="1"/>
  <c r="C85" i="3" s="1"/>
  <c r="D85" i="3" a="1"/>
  <c r="D85" i="3" s="1"/>
  <c r="E85" i="3" a="1"/>
  <c r="E85" i="3" s="1"/>
  <c r="B86" i="3" a="1"/>
  <c r="B86" i="3" s="1"/>
  <c r="C86" i="3" a="1"/>
  <c r="C86" i="3" s="1"/>
  <c r="D86" i="3" a="1"/>
  <c r="D86" i="3" s="1"/>
  <c r="E86" i="3" a="1"/>
  <c r="E86" i="3" s="1"/>
  <c r="B87" i="3" a="1"/>
  <c r="B87" i="3" s="1"/>
  <c r="C87" i="3" a="1"/>
  <c r="C87" i="3" s="1"/>
  <c r="D87" i="3" a="1"/>
  <c r="D87" i="3" s="1"/>
  <c r="E87" i="3" a="1"/>
  <c r="E87" i="3" s="1"/>
  <c r="B88" i="3" a="1"/>
  <c r="B88" i="3" s="1"/>
  <c r="C88" i="3" a="1"/>
  <c r="C88" i="3" s="1"/>
  <c r="D88" i="3" a="1"/>
  <c r="D88" i="3" s="1"/>
  <c r="E88" i="3" a="1"/>
  <c r="E88" i="3" s="1"/>
  <c r="B89" i="3" a="1"/>
  <c r="B89" i="3" s="1"/>
  <c r="C89" i="3" a="1"/>
  <c r="C89" i="3" s="1"/>
  <c r="D89" i="3" a="1"/>
  <c r="D89" i="3" s="1"/>
  <c r="E89" i="3" a="1"/>
  <c r="E89" i="3" s="1"/>
  <c r="B90" i="3" a="1"/>
  <c r="B90" i="3" s="1"/>
  <c r="C90" i="3" a="1"/>
  <c r="C90" i="3" s="1"/>
  <c r="D90" i="3" a="1"/>
  <c r="D90" i="3" s="1"/>
  <c r="E90" i="3" a="1"/>
  <c r="E90" i="3" s="1"/>
  <c r="B91" i="3" a="1"/>
  <c r="B91" i="3" s="1"/>
  <c r="C91" i="3" a="1"/>
  <c r="C91" i="3" s="1"/>
  <c r="D91" i="3" a="1"/>
  <c r="D91" i="3" s="1"/>
  <c r="E91" i="3" a="1"/>
  <c r="E91" i="3" s="1"/>
  <c r="B92" i="3" a="1"/>
  <c r="B92" i="3" s="1"/>
  <c r="C92" i="3" a="1"/>
  <c r="C92" i="3" s="1"/>
  <c r="D92" i="3" a="1"/>
  <c r="D92" i="3" s="1"/>
  <c r="E92" i="3" a="1"/>
  <c r="E92" i="3" s="1"/>
  <c r="B93" i="3" a="1"/>
  <c r="B93" i="3" s="1"/>
  <c r="C93" i="3" a="1"/>
  <c r="C93" i="3" s="1"/>
  <c r="D93" i="3" a="1"/>
  <c r="D93" i="3" s="1"/>
  <c r="E93" i="3" a="1"/>
  <c r="E93" i="3" s="1"/>
  <c r="B94" i="3" a="1"/>
  <c r="B94" i="3" s="1"/>
  <c r="C94" i="3" a="1"/>
  <c r="C94" i="3" s="1"/>
  <c r="D94" i="3" a="1"/>
  <c r="D94" i="3" s="1"/>
  <c r="E94" i="3" a="1"/>
  <c r="E94" i="3" s="1"/>
  <c r="B95" i="3" a="1"/>
  <c r="B95" i="3" s="1"/>
  <c r="C95" i="3" a="1"/>
  <c r="C95" i="3" s="1"/>
  <c r="D95" i="3" a="1"/>
  <c r="D95" i="3" s="1"/>
  <c r="E95" i="3" a="1"/>
  <c r="E95" i="3" s="1"/>
  <c r="B96" i="3" a="1"/>
  <c r="B96" i="3" s="1"/>
  <c r="C96" i="3" a="1"/>
  <c r="C96" i="3" s="1"/>
  <c r="D96" i="3" a="1"/>
  <c r="D96" i="3" s="1"/>
  <c r="E96" i="3" a="1"/>
  <c r="E96" i="3" s="1"/>
  <c r="B97" i="3" a="1"/>
  <c r="B97" i="3" s="1"/>
  <c r="C97" i="3" a="1"/>
  <c r="C97" i="3" s="1"/>
  <c r="D97" i="3" a="1"/>
  <c r="D97" i="3" s="1"/>
  <c r="E97" i="3" a="1"/>
  <c r="E97" i="3" s="1"/>
  <c r="B98" i="3" a="1"/>
  <c r="B98" i="3" s="1"/>
  <c r="C98" i="3" a="1"/>
  <c r="C98" i="3" s="1"/>
  <c r="D98" i="3" a="1"/>
  <c r="D98" i="3" s="1"/>
  <c r="E98" i="3" a="1"/>
  <c r="E98" i="3" s="1"/>
  <c r="B99" i="3" a="1"/>
  <c r="B99" i="3" s="1"/>
  <c r="C99" i="3" a="1"/>
  <c r="C99" i="3" s="1"/>
  <c r="D99" i="3" a="1"/>
  <c r="D99" i="3" s="1"/>
  <c r="E99" i="3" a="1"/>
  <c r="E99" i="3" s="1"/>
  <c r="B100" i="3" a="1"/>
  <c r="B100" i="3" s="1"/>
  <c r="C100" i="3" a="1"/>
  <c r="C100" i="3" s="1"/>
  <c r="D100" i="3" a="1"/>
  <c r="D100" i="3" s="1"/>
  <c r="E100" i="3" a="1"/>
  <c r="E100" i="3" s="1"/>
  <c r="B101" i="3" a="1"/>
  <c r="B101" i="3" s="1"/>
  <c r="C101" i="3" a="1"/>
  <c r="C101" i="3" s="1"/>
  <c r="D101" i="3" a="1"/>
  <c r="D101" i="3" s="1"/>
  <c r="E101" i="3" a="1"/>
  <c r="E101" i="3" s="1"/>
  <c r="B102" i="3" a="1"/>
  <c r="B102" i="3" s="1"/>
  <c r="C102" i="3" a="1"/>
  <c r="C102" i="3" s="1"/>
  <c r="D102" i="3" a="1"/>
  <c r="D102" i="3" s="1"/>
  <c r="E102" i="3" a="1"/>
  <c r="E102" i="3" s="1"/>
  <c r="B103" i="3" a="1"/>
  <c r="B103" i="3" s="1"/>
  <c r="C103" i="3" a="1"/>
  <c r="C103" i="3" s="1"/>
  <c r="D103" i="3" a="1"/>
  <c r="D103" i="3" s="1"/>
  <c r="E103" i="3" a="1"/>
  <c r="E103" i="3" s="1"/>
  <c r="B104" i="3" a="1"/>
  <c r="B104" i="3" s="1"/>
  <c r="C104" i="3" a="1"/>
  <c r="C104" i="3" s="1"/>
  <c r="D104" i="3" a="1"/>
  <c r="D104" i="3" s="1"/>
  <c r="E104" i="3" a="1"/>
  <c r="E104" i="3" s="1"/>
  <c r="B105" i="3" a="1"/>
  <c r="B105" i="3" s="1"/>
  <c r="C105" i="3" a="1"/>
  <c r="C105" i="3" s="1"/>
  <c r="D105" i="3" a="1"/>
  <c r="D105" i="3" s="1"/>
  <c r="E105" i="3" a="1"/>
  <c r="E105" i="3" s="1"/>
  <c r="B106" i="3" a="1"/>
  <c r="B106" i="3" s="1"/>
  <c r="C106" i="3" a="1"/>
  <c r="C106" i="3" s="1"/>
  <c r="D106" i="3" a="1"/>
  <c r="D106" i="3" s="1"/>
  <c r="E106" i="3" a="1"/>
  <c r="E106" i="3" s="1"/>
  <c r="B107" i="3" a="1"/>
  <c r="B107" i="3" s="1"/>
  <c r="C107" i="3" a="1"/>
  <c r="C107" i="3" s="1"/>
  <c r="D107" i="3" a="1"/>
  <c r="D107" i="3" s="1"/>
  <c r="E107" i="3" a="1"/>
  <c r="E107" i="3" s="1"/>
  <c r="B108" i="3" a="1"/>
  <c r="B108" i="3" s="1"/>
  <c r="C108" i="3" a="1"/>
  <c r="C108" i="3" s="1"/>
  <c r="D108" i="3" a="1"/>
  <c r="D108" i="3" s="1"/>
  <c r="E108" i="3" a="1"/>
  <c r="E108" i="3" s="1"/>
  <c r="B109" i="3" a="1"/>
  <c r="B109" i="3" s="1"/>
  <c r="C109" i="3" a="1"/>
  <c r="C109" i="3" s="1"/>
  <c r="D109" i="3" a="1"/>
  <c r="D109" i="3" s="1"/>
  <c r="E109" i="3" a="1"/>
  <c r="E109" i="3" s="1"/>
  <c r="B110" i="3" a="1"/>
  <c r="B110" i="3" s="1"/>
  <c r="C110" i="3" a="1"/>
  <c r="C110" i="3" s="1"/>
  <c r="D110" i="3" a="1"/>
  <c r="D110" i="3" s="1"/>
  <c r="E110" i="3" a="1"/>
  <c r="E110" i="3" s="1"/>
  <c r="B111" i="3" a="1"/>
  <c r="B111" i="3" s="1"/>
  <c r="C111" i="3" a="1"/>
  <c r="C111" i="3" s="1"/>
  <c r="D111" i="3" a="1"/>
  <c r="D111" i="3" s="1"/>
  <c r="E111" i="3" a="1"/>
  <c r="E111" i="3" s="1"/>
  <c r="B112" i="3" a="1"/>
  <c r="B112" i="3" s="1"/>
  <c r="C112" i="3" a="1"/>
  <c r="C112" i="3" s="1"/>
  <c r="D112" i="3" a="1"/>
  <c r="D112" i="3" s="1"/>
  <c r="E112" i="3" a="1"/>
  <c r="E112" i="3" s="1"/>
  <c r="B113" i="3" a="1"/>
  <c r="B113" i="3" s="1"/>
  <c r="C113" i="3" a="1"/>
  <c r="C113" i="3" s="1"/>
  <c r="D113" i="3" a="1"/>
  <c r="D113" i="3" s="1"/>
  <c r="E113" i="3" a="1"/>
  <c r="E113" i="3" s="1"/>
  <c r="B114" i="3" a="1"/>
  <c r="B114" i="3" s="1"/>
  <c r="C114" i="3" a="1"/>
  <c r="C114" i="3" s="1"/>
  <c r="D114" i="3" a="1"/>
  <c r="D114" i="3" s="1"/>
  <c r="E114" i="3" a="1"/>
  <c r="E114" i="3" s="1"/>
  <c r="B115" i="3" a="1"/>
  <c r="B115" i="3" s="1"/>
  <c r="C115" i="3" a="1"/>
  <c r="C115" i="3" s="1"/>
  <c r="D115" i="3" a="1"/>
  <c r="D115" i="3" s="1"/>
  <c r="E115" i="3" a="1"/>
  <c r="E115" i="3" s="1"/>
  <c r="B116" i="3" a="1"/>
  <c r="B116" i="3" s="1"/>
  <c r="C116" i="3" a="1"/>
  <c r="C116" i="3" s="1"/>
  <c r="D116" i="3" a="1"/>
  <c r="D116" i="3" s="1"/>
  <c r="E116" i="3" a="1"/>
  <c r="E116" i="3" s="1"/>
  <c r="B117" i="3" a="1"/>
  <c r="B117" i="3" s="1"/>
  <c r="C117" i="3" a="1"/>
  <c r="C117" i="3" s="1"/>
  <c r="D117" i="3" a="1"/>
  <c r="D117" i="3" s="1"/>
  <c r="E117" i="3" a="1"/>
  <c r="E117" i="3" s="1"/>
  <c r="B118" i="3" a="1"/>
  <c r="B118" i="3" s="1"/>
  <c r="C118" i="3" a="1"/>
  <c r="C118" i="3" s="1"/>
  <c r="D118" i="3" a="1"/>
  <c r="D118" i="3" s="1"/>
  <c r="E118" i="3" a="1"/>
  <c r="E118" i="3" s="1"/>
  <c r="B119" i="3" a="1"/>
  <c r="B119" i="3" s="1"/>
  <c r="C119" i="3" a="1"/>
  <c r="C119" i="3" s="1"/>
  <c r="D119" i="3" a="1"/>
  <c r="D119" i="3" s="1"/>
  <c r="E119" i="3" a="1"/>
  <c r="E119" i="3" s="1"/>
  <c r="B120" i="3" a="1"/>
  <c r="B120" i="3" s="1"/>
  <c r="C120" i="3" a="1"/>
  <c r="C120" i="3" s="1"/>
  <c r="D120" i="3" a="1"/>
  <c r="D120" i="3" s="1"/>
  <c r="E120" i="3" a="1"/>
  <c r="E120" i="3" s="1"/>
  <c r="B121" i="3" a="1"/>
  <c r="B121" i="3" s="1"/>
  <c r="C121" i="3" a="1"/>
  <c r="C121" i="3" s="1"/>
  <c r="D121" i="3" a="1"/>
  <c r="D121" i="3" s="1"/>
  <c r="E121" i="3" a="1"/>
  <c r="E121" i="3" s="1"/>
  <c r="B122" i="3" a="1"/>
  <c r="B122" i="3" s="1"/>
  <c r="C122" i="3" a="1"/>
  <c r="C122" i="3" s="1"/>
  <c r="D122" i="3" a="1"/>
  <c r="D122" i="3" s="1"/>
  <c r="E122" i="3" a="1"/>
  <c r="E122" i="3" s="1"/>
  <c r="B123" i="3" a="1"/>
  <c r="B123" i="3" s="1"/>
  <c r="C123" i="3" a="1"/>
  <c r="C123" i="3" s="1"/>
  <c r="D123" i="3" a="1"/>
  <c r="D123" i="3" s="1"/>
  <c r="E123" i="3" a="1"/>
  <c r="E123" i="3" s="1"/>
  <c r="B124" i="3" a="1"/>
  <c r="B124" i="3" s="1"/>
  <c r="C124" i="3" a="1"/>
  <c r="C124" i="3" s="1"/>
  <c r="D124" i="3" a="1"/>
  <c r="D124" i="3" s="1"/>
  <c r="E124" i="3" a="1"/>
  <c r="E124" i="3" s="1"/>
  <c r="B125" i="3" a="1"/>
  <c r="B125" i="3" s="1"/>
  <c r="C125" i="3" a="1"/>
  <c r="C125" i="3" s="1"/>
  <c r="D125" i="3" a="1"/>
  <c r="D125" i="3" s="1"/>
  <c r="E125" i="3" a="1"/>
  <c r="E125" i="3" s="1"/>
  <c r="B126" i="3" a="1"/>
  <c r="B126" i="3" s="1"/>
  <c r="C126" i="3" a="1"/>
  <c r="C126" i="3" s="1"/>
  <c r="D126" i="3" a="1"/>
  <c r="D126" i="3" s="1"/>
  <c r="E126" i="3" a="1"/>
  <c r="E126" i="3" s="1"/>
  <c r="B127" i="3" a="1"/>
  <c r="B127" i="3" s="1"/>
  <c r="C127" i="3" a="1"/>
  <c r="C127" i="3" s="1"/>
  <c r="D127" i="3" a="1"/>
  <c r="D127" i="3" s="1"/>
  <c r="E127" i="3" a="1"/>
  <c r="E127" i="3" s="1"/>
  <c r="B128" i="3" a="1"/>
  <c r="B128" i="3" s="1"/>
  <c r="C128" i="3" a="1"/>
  <c r="C128" i="3" s="1"/>
  <c r="D128" i="3" a="1"/>
  <c r="D128" i="3" s="1"/>
  <c r="E128" i="3" a="1"/>
  <c r="E128" i="3" s="1"/>
  <c r="B129" i="3" a="1"/>
  <c r="B129" i="3" s="1"/>
  <c r="C129" i="3" a="1"/>
  <c r="C129" i="3" s="1"/>
  <c r="D129" i="3" a="1"/>
  <c r="D129" i="3" s="1"/>
  <c r="E129" i="3" a="1"/>
  <c r="E129" i="3" s="1"/>
  <c r="B130" i="3" a="1"/>
  <c r="B130" i="3" s="1"/>
  <c r="C130" i="3" a="1"/>
  <c r="C130" i="3" s="1"/>
  <c r="D130" i="3" a="1"/>
  <c r="D130" i="3" s="1"/>
  <c r="E130" i="3" a="1"/>
  <c r="E130" i="3" s="1"/>
  <c r="B131" i="3" a="1"/>
  <c r="B131" i="3" s="1"/>
  <c r="C131" i="3" a="1"/>
  <c r="C131" i="3" s="1"/>
  <c r="D131" i="3" a="1"/>
  <c r="D131" i="3" s="1"/>
  <c r="E131" i="3" a="1"/>
  <c r="E131" i="3" s="1"/>
  <c r="B132" i="3" a="1"/>
  <c r="B132" i="3" s="1"/>
  <c r="C132" i="3" a="1"/>
  <c r="C132" i="3" s="1"/>
  <c r="D132" i="3" a="1"/>
  <c r="D132" i="3" s="1"/>
  <c r="E132" i="3" a="1"/>
  <c r="E132" i="3" s="1"/>
  <c r="B133" i="3" a="1"/>
  <c r="B133" i="3" s="1"/>
  <c r="C133" i="3" a="1"/>
  <c r="C133" i="3" s="1"/>
  <c r="D133" i="3" a="1"/>
  <c r="D133" i="3" s="1"/>
  <c r="E133" i="3" a="1"/>
  <c r="E133" i="3" s="1"/>
  <c r="B134" i="3" a="1"/>
  <c r="B134" i="3" s="1"/>
  <c r="C134" i="3" a="1"/>
  <c r="C134" i="3" s="1"/>
  <c r="D134" i="3" a="1"/>
  <c r="D134" i="3" s="1"/>
  <c r="E134" i="3" a="1"/>
  <c r="E134" i="3" s="1"/>
  <c r="B135" i="3" a="1"/>
  <c r="B135" i="3" s="1"/>
  <c r="C135" i="3" a="1"/>
  <c r="C135" i="3" s="1"/>
  <c r="D135" i="3" a="1"/>
  <c r="D135" i="3" s="1"/>
  <c r="E135" i="3" a="1"/>
  <c r="E135" i="3" s="1"/>
  <c r="B136" i="3" a="1"/>
  <c r="B136" i="3" s="1"/>
  <c r="C136" i="3" a="1"/>
  <c r="C136" i="3" s="1"/>
  <c r="D136" i="3" a="1"/>
  <c r="D136" i="3" s="1"/>
  <c r="E136" i="3" a="1"/>
  <c r="E136" i="3" s="1"/>
  <c r="B137" i="3" a="1"/>
  <c r="B137" i="3" s="1"/>
  <c r="C137" i="3" a="1"/>
  <c r="C137" i="3" s="1"/>
  <c r="D137" i="3" a="1"/>
  <c r="D137" i="3" s="1"/>
  <c r="E137" i="3" a="1"/>
  <c r="E137" i="3" s="1"/>
  <c r="B138" i="3" a="1"/>
  <c r="B138" i="3" s="1"/>
  <c r="C138" i="3" a="1"/>
  <c r="C138" i="3" s="1"/>
  <c r="D138" i="3" a="1"/>
  <c r="D138" i="3" s="1"/>
  <c r="E138" i="3" a="1"/>
  <c r="E138" i="3" s="1"/>
  <c r="B139" i="3" a="1"/>
  <c r="B139" i="3" s="1"/>
  <c r="C139" i="3" a="1"/>
  <c r="C139" i="3" s="1"/>
  <c r="D139" i="3" a="1"/>
  <c r="D139" i="3" s="1"/>
  <c r="E139" i="3" a="1"/>
  <c r="E139" i="3" s="1"/>
  <c r="B140" i="3" a="1"/>
  <c r="B140" i="3" s="1"/>
  <c r="C140" i="3" a="1"/>
  <c r="C140" i="3" s="1"/>
  <c r="D140" i="3" a="1"/>
  <c r="D140" i="3" s="1"/>
  <c r="E140" i="3" a="1"/>
  <c r="E140" i="3" s="1"/>
  <c r="B141" i="3" a="1"/>
  <c r="B141" i="3" s="1"/>
  <c r="C141" i="3" a="1"/>
  <c r="C141" i="3" s="1"/>
  <c r="D141" i="3" a="1"/>
  <c r="D141" i="3" s="1"/>
  <c r="E141" i="3" a="1"/>
  <c r="E141" i="3" s="1"/>
  <c r="B142" i="3" a="1"/>
  <c r="B142" i="3" s="1"/>
  <c r="C142" i="3" a="1"/>
  <c r="C142" i="3" s="1"/>
  <c r="D142" i="3" a="1"/>
  <c r="D142" i="3" s="1"/>
  <c r="E142" i="3" a="1"/>
  <c r="E142" i="3" s="1"/>
  <c r="B143" i="3" a="1"/>
  <c r="B143" i="3" s="1"/>
  <c r="C143" i="3" a="1"/>
  <c r="C143" i="3" s="1"/>
  <c r="D143" i="3" a="1"/>
  <c r="D143" i="3" s="1"/>
  <c r="E143" i="3" a="1"/>
  <c r="E143" i="3" s="1"/>
  <c r="B144" i="3" a="1"/>
  <c r="B144" i="3" s="1"/>
  <c r="C144" i="3" a="1"/>
  <c r="C144" i="3" s="1"/>
  <c r="D144" i="3" a="1"/>
  <c r="D144" i="3" s="1"/>
  <c r="E144" i="3" a="1"/>
  <c r="E144" i="3" s="1"/>
  <c r="B145" i="3" a="1"/>
  <c r="B145" i="3" s="1"/>
  <c r="C145" i="3" a="1"/>
  <c r="C145" i="3" s="1"/>
  <c r="D145" i="3" a="1"/>
  <c r="D145" i="3" s="1"/>
  <c r="E145" i="3" a="1"/>
  <c r="E145" i="3" s="1"/>
  <c r="B146" i="3" a="1"/>
  <c r="B146" i="3" s="1"/>
  <c r="C146" i="3" a="1"/>
  <c r="C146" i="3" s="1"/>
  <c r="D146" i="3" a="1"/>
  <c r="D146" i="3" s="1"/>
  <c r="E146" i="3" a="1"/>
  <c r="E146" i="3" s="1"/>
  <c r="B147" i="3" a="1"/>
  <c r="B147" i="3" s="1"/>
  <c r="C147" i="3" a="1"/>
  <c r="C147" i="3" s="1"/>
  <c r="D147" i="3" a="1"/>
  <c r="D147" i="3" s="1"/>
  <c r="E147" i="3" a="1"/>
  <c r="E147" i="3" s="1"/>
  <c r="B148" i="3" a="1"/>
  <c r="B148" i="3" s="1"/>
  <c r="C148" i="3" a="1"/>
  <c r="C148" i="3" s="1"/>
  <c r="D148" i="3" a="1"/>
  <c r="D148" i="3" s="1"/>
  <c r="E148" i="3" a="1"/>
  <c r="E148" i="3" s="1"/>
  <c r="B149" i="3" a="1"/>
  <c r="B149" i="3" s="1"/>
  <c r="C149" i="3" a="1"/>
  <c r="C149" i="3" s="1"/>
  <c r="D149" i="3" a="1"/>
  <c r="D149" i="3" s="1"/>
  <c r="E149" i="3" a="1"/>
  <c r="E149" i="3" s="1"/>
  <c r="B150" i="3" a="1"/>
  <c r="B150" i="3" s="1"/>
  <c r="C150" i="3" a="1"/>
  <c r="C150" i="3" s="1"/>
  <c r="D150" i="3" a="1"/>
  <c r="D150" i="3" s="1"/>
  <c r="E150" i="3" a="1"/>
  <c r="E150" i="3" s="1"/>
  <c r="B151" i="3" a="1"/>
  <c r="B151" i="3" s="1"/>
  <c r="C151" i="3" a="1"/>
  <c r="C151" i="3" s="1"/>
  <c r="D151" i="3" a="1"/>
  <c r="D151" i="3" s="1"/>
  <c r="E151" i="3" a="1"/>
  <c r="E151" i="3" s="1"/>
  <c r="B152" i="3" a="1"/>
  <c r="B152" i="3" s="1"/>
  <c r="C152" i="3" a="1"/>
  <c r="C152" i="3" s="1"/>
  <c r="D152" i="3" a="1"/>
  <c r="D152" i="3" s="1"/>
  <c r="E152" i="3" a="1"/>
  <c r="E152" i="3" s="1"/>
  <c r="B153" i="3" a="1"/>
  <c r="B153" i="3" s="1"/>
  <c r="C153" i="3" a="1"/>
  <c r="C153" i="3" s="1"/>
  <c r="D153" i="3" a="1"/>
  <c r="D153" i="3" s="1"/>
  <c r="E153" i="3" a="1"/>
  <c r="E153" i="3" s="1"/>
  <c r="B154" i="3" a="1"/>
  <c r="B154" i="3" s="1"/>
  <c r="C154" i="3" a="1"/>
  <c r="C154" i="3" s="1"/>
  <c r="D154" i="3" a="1"/>
  <c r="D154" i="3" s="1"/>
  <c r="E154" i="3" a="1"/>
  <c r="E154" i="3" s="1"/>
  <c r="B155" i="3" a="1"/>
  <c r="B155" i="3" s="1"/>
  <c r="C155" i="3" a="1"/>
  <c r="C155" i="3" s="1"/>
  <c r="D155" i="3" a="1"/>
  <c r="D155" i="3" s="1"/>
  <c r="E155" i="3" a="1"/>
  <c r="E155" i="3" s="1"/>
  <c r="B156" i="3" a="1"/>
  <c r="B156" i="3" s="1"/>
  <c r="C156" i="3" a="1"/>
  <c r="C156" i="3" s="1"/>
  <c r="D156" i="3" a="1"/>
  <c r="D156" i="3" s="1"/>
  <c r="E156" i="3" a="1"/>
  <c r="E156" i="3" s="1"/>
  <c r="B157" i="3" a="1"/>
  <c r="B157" i="3" s="1"/>
  <c r="C157" i="3" a="1"/>
  <c r="C157" i="3" s="1"/>
  <c r="D157" i="3" a="1"/>
  <c r="D157" i="3" s="1"/>
  <c r="E157" i="3" a="1"/>
  <c r="E157" i="3" s="1"/>
  <c r="B158" i="3" a="1"/>
  <c r="B158" i="3" s="1"/>
  <c r="C158" i="3" a="1"/>
  <c r="C158" i="3" s="1"/>
  <c r="D158" i="3" a="1"/>
  <c r="D158" i="3" s="1"/>
  <c r="E158" i="3" a="1"/>
  <c r="E158" i="3" s="1"/>
  <c r="B159" i="3" a="1"/>
  <c r="B159" i="3" s="1"/>
  <c r="C159" i="3" a="1"/>
  <c r="C159" i="3" s="1"/>
  <c r="D159" i="3" a="1"/>
  <c r="D159" i="3" s="1"/>
  <c r="E159" i="3" a="1"/>
  <c r="E159" i="3" s="1"/>
  <c r="B160" i="3" a="1"/>
  <c r="B160" i="3" s="1"/>
  <c r="C160" i="3" a="1"/>
  <c r="C160" i="3" s="1"/>
  <c r="D160" i="3" a="1"/>
  <c r="D160" i="3" s="1"/>
  <c r="E160" i="3" a="1"/>
  <c r="E160" i="3" s="1"/>
  <c r="B161" i="3" a="1"/>
  <c r="B161" i="3" s="1"/>
  <c r="C161" i="3" a="1"/>
  <c r="C161" i="3" s="1"/>
  <c r="D161" i="3" a="1"/>
  <c r="D161" i="3" s="1"/>
  <c r="E161" i="3" a="1"/>
  <c r="E161" i="3" s="1"/>
  <c r="B162" i="3" a="1"/>
  <c r="B162" i="3" s="1"/>
  <c r="C162" i="3" a="1"/>
  <c r="C162" i="3" s="1"/>
  <c r="D162" i="3" a="1"/>
  <c r="D162" i="3" s="1"/>
  <c r="E162" i="3" a="1"/>
  <c r="E162" i="3" s="1"/>
  <c r="B163" i="3" a="1"/>
  <c r="B163" i="3" s="1"/>
  <c r="C163" i="3" a="1"/>
  <c r="C163" i="3" s="1"/>
  <c r="D163" i="3" a="1"/>
  <c r="D163" i="3" s="1"/>
  <c r="E163" i="3" a="1"/>
  <c r="E163" i="3" s="1"/>
  <c r="B164" i="3" a="1"/>
  <c r="B164" i="3" s="1"/>
  <c r="C164" i="3" a="1"/>
  <c r="C164" i="3" s="1"/>
  <c r="D164" i="3" a="1"/>
  <c r="D164" i="3" s="1"/>
  <c r="E164" i="3" a="1"/>
  <c r="E164" i="3" s="1"/>
  <c r="B165" i="3" a="1"/>
  <c r="B165" i="3" s="1"/>
  <c r="C165" i="3" a="1"/>
  <c r="C165" i="3" s="1"/>
  <c r="D165" i="3" a="1"/>
  <c r="D165" i="3" s="1"/>
  <c r="E165" i="3" a="1"/>
  <c r="E165" i="3" s="1"/>
  <c r="B166" i="3" a="1"/>
  <c r="B166" i="3" s="1"/>
  <c r="C166" i="3" a="1"/>
  <c r="C166" i="3" s="1"/>
  <c r="D166" i="3" a="1"/>
  <c r="D166" i="3" s="1"/>
  <c r="E166" i="3" a="1"/>
  <c r="E166" i="3" s="1"/>
  <c r="B167" i="3" a="1"/>
  <c r="B167" i="3" s="1"/>
  <c r="C167" i="3" a="1"/>
  <c r="C167" i="3" s="1"/>
  <c r="D167" i="3" a="1"/>
  <c r="D167" i="3" s="1"/>
  <c r="E167" i="3" a="1"/>
  <c r="E167" i="3" s="1"/>
  <c r="F72" i="3" a="1"/>
  <c r="F72" i="3" s="1"/>
  <c r="G72" i="3" s="1" a="1"/>
  <c r="G72" i="3" s="1"/>
  <c r="M53" i="3" s="1"/>
  <c r="E72" i="3" a="1"/>
  <c r="E72" i="3" s="1"/>
  <c r="D72" i="3" a="1"/>
  <c r="D72" i="3" s="1"/>
  <c r="C72" i="3" a="1"/>
  <c r="C72" i="3" s="1"/>
  <c r="B72" i="3" a="1"/>
  <c r="B72" i="3" s="1"/>
  <c r="B3" i="3" a="1"/>
  <c r="B3" i="3" s="1"/>
  <c r="C3" i="3" a="1"/>
  <c r="C3" i="3" s="1"/>
  <c r="D3" i="3" a="1"/>
  <c r="D3" i="3" s="1"/>
  <c r="E3" i="3" a="1"/>
  <c r="E3" i="3" s="1"/>
  <c r="B4" i="3" a="1"/>
  <c r="B4" i="3" s="1"/>
  <c r="C4" i="3" a="1"/>
  <c r="C4" i="3" s="1"/>
  <c r="D4" i="3" a="1"/>
  <c r="D4" i="3" s="1"/>
  <c r="E4" i="3" a="1"/>
  <c r="E4" i="3" s="1"/>
  <c r="B5" i="3" a="1"/>
  <c r="B5" i="3" s="1"/>
  <c r="C5" i="3" a="1"/>
  <c r="C5" i="3" s="1"/>
  <c r="D5" i="3" a="1"/>
  <c r="D5" i="3" s="1"/>
  <c r="E5" i="3" a="1"/>
  <c r="E5" i="3" s="1"/>
  <c r="B6" i="3" a="1"/>
  <c r="B6" i="3" s="1"/>
  <c r="C6" i="3" a="1"/>
  <c r="C6" i="3" s="1"/>
  <c r="D6" i="3" a="1"/>
  <c r="D6" i="3" s="1"/>
  <c r="E6" i="3" a="1"/>
  <c r="E6" i="3" s="1"/>
  <c r="B7" i="3" a="1"/>
  <c r="B7" i="3" s="1"/>
  <c r="C7" i="3" a="1"/>
  <c r="C7" i="3" s="1"/>
  <c r="D7" i="3" a="1"/>
  <c r="D7" i="3" s="1"/>
  <c r="E7" i="3" a="1"/>
  <c r="E7" i="3" s="1"/>
  <c r="B8" i="3" a="1"/>
  <c r="B8" i="3" s="1"/>
  <c r="C8" i="3" a="1"/>
  <c r="C8" i="3" s="1"/>
  <c r="D8" i="3" a="1"/>
  <c r="D8" i="3" s="1"/>
  <c r="E8" i="3" a="1"/>
  <c r="E8" i="3" s="1"/>
  <c r="B9" i="3" a="1"/>
  <c r="B9" i="3" s="1"/>
  <c r="C9" i="3" a="1"/>
  <c r="C9" i="3" s="1"/>
  <c r="D9" i="3" a="1"/>
  <c r="D9" i="3" s="1"/>
  <c r="E9" i="3" a="1"/>
  <c r="E9" i="3" s="1"/>
  <c r="B10" i="3" a="1"/>
  <c r="B10" i="3" s="1"/>
  <c r="C10" i="3" a="1"/>
  <c r="C10" i="3" s="1"/>
  <c r="D10" i="3" a="1"/>
  <c r="D10" i="3" s="1"/>
  <c r="E10" i="3" a="1"/>
  <c r="E10" i="3" s="1"/>
  <c r="B11" i="3" a="1"/>
  <c r="B11" i="3" s="1"/>
  <c r="C11" i="3" a="1"/>
  <c r="C11" i="3" s="1"/>
  <c r="D11" i="3" a="1"/>
  <c r="D11" i="3" s="1"/>
  <c r="E11" i="3" a="1"/>
  <c r="E11" i="3" s="1"/>
  <c r="B12" i="3" a="1"/>
  <c r="B12" i="3" s="1"/>
  <c r="C12" i="3" a="1"/>
  <c r="C12" i="3" s="1"/>
  <c r="D12" i="3" a="1"/>
  <c r="D12" i="3" s="1"/>
  <c r="E12" i="3" a="1"/>
  <c r="E12" i="3" s="1"/>
  <c r="B13" i="3" a="1"/>
  <c r="B13" i="3" s="1"/>
  <c r="C13" i="3" a="1"/>
  <c r="C13" i="3" s="1"/>
  <c r="D13" i="3" a="1"/>
  <c r="D13" i="3" s="1"/>
  <c r="E13" i="3" a="1"/>
  <c r="E13" i="3" s="1"/>
  <c r="B14" i="3" a="1"/>
  <c r="B14" i="3" s="1"/>
  <c r="C14" i="3" a="1"/>
  <c r="C14" i="3" s="1"/>
  <c r="D14" i="3" a="1"/>
  <c r="D14" i="3" s="1"/>
  <c r="E14" i="3" a="1"/>
  <c r="E14" i="3" s="1"/>
  <c r="B15" i="3" a="1"/>
  <c r="B15" i="3" s="1"/>
  <c r="C15" i="3" a="1"/>
  <c r="C15" i="3" s="1"/>
  <c r="D15" i="3" a="1"/>
  <c r="D15" i="3" s="1"/>
  <c r="E15" i="3" a="1"/>
  <c r="E15" i="3" s="1"/>
  <c r="B16" i="3" a="1"/>
  <c r="B16" i="3" s="1"/>
  <c r="C16" i="3" a="1"/>
  <c r="C16" i="3" s="1"/>
  <c r="D16" i="3" a="1"/>
  <c r="D16" i="3" s="1"/>
  <c r="E16" i="3" a="1"/>
  <c r="E16" i="3" s="1"/>
  <c r="B17" i="3" a="1"/>
  <c r="B17" i="3" s="1"/>
  <c r="C17" i="3" a="1"/>
  <c r="C17" i="3" s="1"/>
  <c r="D17" i="3" a="1"/>
  <c r="D17" i="3" s="1"/>
  <c r="E17" i="3" a="1"/>
  <c r="E17" i="3" s="1"/>
  <c r="B18" i="3" a="1"/>
  <c r="B18" i="3" s="1"/>
  <c r="C18" i="3" a="1"/>
  <c r="C18" i="3" s="1"/>
  <c r="D18" i="3" a="1"/>
  <c r="D18" i="3" s="1"/>
  <c r="E18" i="3" a="1"/>
  <c r="E18" i="3" s="1"/>
  <c r="B19" i="3" a="1"/>
  <c r="B19" i="3" s="1"/>
  <c r="C19" i="3" a="1"/>
  <c r="C19" i="3" s="1"/>
  <c r="D19" i="3" a="1"/>
  <c r="D19" i="3" s="1"/>
  <c r="E19" i="3" a="1"/>
  <c r="E19" i="3" s="1"/>
  <c r="B20" i="3" a="1"/>
  <c r="B20" i="3" s="1"/>
  <c r="C20" i="3" a="1"/>
  <c r="C20" i="3" s="1"/>
  <c r="D20" i="3" a="1"/>
  <c r="D20" i="3" s="1"/>
  <c r="E20" i="3" a="1"/>
  <c r="E20" i="3" s="1"/>
  <c r="B21" i="3" a="1"/>
  <c r="B21" i="3" s="1"/>
  <c r="C21" i="3" a="1"/>
  <c r="C21" i="3" s="1"/>
  <c r="D21" i="3" a="1"/>
  <c r="D21" i="3" s="1"/>
  <c r="E21" i="3" a="1"/>
  <c r="E21" i="3" s="1"/>
  <c r="B22" i="3" a="1"/>
  <c r="B22" i="3" s="1"/>
  <c r="C22" i="3" a="1"/>
  <c r="C22" i="3" s="1"/>
  <c r="D22" i="3" a="1"/>
  <c r="D22" i="3" s="1"/>
  <c r="E22" i="3" a="1"/>
  <c r="E22" i="3" s="1"/>
  <c r="B23" i="3" a="1"/>
  <c r="B23" i="3" s="1"/>
  <c r="C23" i="3" a="1"/>
  <c r="C23" i="3" s="1"/>
  <c r="D23" i="3" a="1"/>
  <c r="D23" i="3" s="1"/>
  <c r="E23" i="3" a="1"/>
  <c r="E23" i="3" s="1"/>
  <c r="B24" i="3" a="1"/>
  <c r="B24" i="3" s="1"/>
  <c r="C24" i="3" a="1"/>
  <c r="C24" i="3" s="1"/>
  <c r="D24" i="3" a="1"/>
  <c r="D24" i="3" s="1"/>
  <c r="E24" i="3" a="1"/>
  <c r="E24" i="3" s="1"/>
  <c r="B25" i="3" a="1"/>
  <c r="B25" i="3" s="1"/>
  <c r="C25" i="3" a="1"/>
  <c r="C25" i="3" s="1"/>
  <c r="D25" i="3" a="1"/>
  <c r="D25" i="3" s="1"/>
  <c r="E25" i="3" a="1"/>
  <c r="E25" i="3" s="1"/>
  <c r="B26" i="3" a="1"/>
  <c r="B26" i="3" s="1"/>
  <c r="C26" i="3" a="1"/>
  <c r="C26" i="3" s="1"/>
  <c r="D26" i="3" a="1"/>
  <c r="D26" i="3" s="1"/>
  <c r="E26" i="3" a="1"/>
  <c r="E26" i="3" s="1"/>
  <c r="B27" i="3" a="1"/>
  <c r="B27" i="3" s="1"/>
  <c r="C27" i="3" a="1"/>
  <c r="C27" i="3" s="1"/>
  <c r="D27" i="3" a="1"/>
  <c r="D27" i="3" s="1"/>
  <c r="E27" i="3" a="1"/>
  <c r="E27" i="3" s="1"/>
  <c r="B28" i="3" a="1"/>
  <c r="B28" i="3" s="1"/>
  <c r="C28" i="3" a="1"/>
  <c r="C28" i="3" s="1"/>
  <c r="D28" i="3" a="1"/>
  <c r="D28" i="3" s="1"/>
  <c r="E28" i="3" a="1"/>
  <c r="E28" i="3" s="1"/>
  <c r="B29" i="3" a="1"/>
  <c r="B29" i="3" s="1"/>
  <c r="C29" i="3" a="1"/>
  <c r="C29" i="3" s="1"/>
  <c r="D29" i="3" a="1"/>
  <c r="D29" i="3" s="1"/>
  <c r="E29" i="3" a="1"/>
  <c r="E29" i="3" s="1"/>
  <c r="B30" i="3" a="1"/>
  <c r="B30" i="3" s="1"/>
  <c r="C30" i="3" a="1"/>
  <c r="C30" i="3" s="1"/>
  <c r="D30" i="3" a="1"/>
  <c r="D30" i="3" s="1"/>
  <c r="E30" i="3" a="1"/>
  <c r="E30" i="3" s="1"/>
  <c r="B31" i="3" a="1"/>
  <c r="B31" i="3" s="1"/>
  <c r="C31" i="3" a="1"/>
  <c r="C31" i="3" s="1"/>
  <c r="D31" i="3" a="1"/>
  <c r="D31" i="3" s="1"/>
  <c r="E31" i="3" a="1"/>
  <c r="E31" i="3" s="1"/>
  <c r="B32" i="3" a="1"/>
  <c r="B32" i="3" s="1"/>
  <c r="C32" i="3" a="1"/>
  <c r="C32" i="3" s="1"/>
  <c r="D32" i="3" a="1"/>
  <c r="D32" i="3" s="1"/>
  <c r="E32" i="3" a="1"/>
  <c r="E32" i="3" s="1"/>
  <c r="B33" i="3" a="1"/>
  <c r="B33" i="3" s="1"/>
  <c r="C33" i="3" a="1"/>
  <c r="C33" i="3" s="1"/>
  <c r="D33" i="3" a="1"/>
  <c r="D33" i="3" s="1"/>
  <c r="E33" i="3" a="1"/>
  <c r="E33" i="3" s="1"/>
  <c r="B34" i="3" a="1"/>
  <c r="B34" i="3" s="1"/>
  <c r="C34" i="3" a="1"/>
  <c r="C34" i="3" s="1"/>
  <c r="D34" i="3" a="1"/>
  <c r="D34" i="3" s="1"/>
  <c r="E34" i="3" a="1"/>
  <c r="E34" i="3" s="1"/>
  <c r="B35" i="3" a="1"/>
  <c r="B35" i="3" s="1"/>
  <c r="C35" i="3" a="1"/>
  <c r="C35" i="3" s="1"/>
  <c r="D35" i="3" a="1"/>
  <c r="D35" i="3" s="1"/>
  <c r="E35" i="3" a="1"/>
  <c r="E35" i="3" s="1"/>
  <c r="B36" i="3" a="1"/>
  <c r="B36" i="3" s="1"/>
  <c r="C36" i="3" a="1"/>
  <c r="C36" i="3" s="1"/>
  <c r="D36" i="3" a="1"/>
  <c r="D36" i="3" s="1"/>
  <c r="E36" i="3" a="1"/>
  <c r="E36" i="3" s="1"/>
  <c r="B37" i="3" a="1"/>
  <c r="B37" i="3" s="1"/>
  <c r="C37" i="3" a="1"/>
  <c r="C37" i="3" s="1"/>
  <c r="D37" i="3" a="1"/>
  <c r="D37" i="3" s="1"/>
  <c r="E37" i="3" a="1"/>
  <c r="E37" i="3" s="1"/>
  <c r="B38" i="3" a="1"/>
  <c r="B38" i="3" s="1"/>
  <c r="C38" i="3" a="1"/>
  <c r="C38" i="3" s="1"/>
  <c r="D38" i="3" a="1"/>
  <c r="D38" i="3" s="1"/>
  <c r="E38" i="3" a="1"/>
  <c r="E38" i="3" s="1"/>
  <c r="B39" i="3" a="1"/>
  <c r="B39" i="3" s="1"/>
  <c r="C39" i="3" a="1"/>
  <c r="C39" i="3" s="1"/>
  <c r="D39" i="3" a="1"/>
  <c r="D39" i="3" s="1"/>
  <c r="E39" i="3" a="1"/>
  <c r="E39" i="3" s="1"/>
  <c r="B40" i="3" a="1"/>
  <c r="B40" i="3" s="1"/>
  <c r="C40" i="3" a="1"/>
  <c r="C40" i="3" s="1"/>
  <c r="D40" i="3" a="1"/>
  <c r="D40" i="3" s="1"/>
  <c r="E40" i="3" a="1"/>
  <c r="E40" i="3" s="1"/>
  <c r="B41" i="3" a="1"/>
  <c r="B41" i="3" s="1"/>
  <c r="C41" i="3" a="1"/>
  <c r="C41" i="3" s="1"/>
  <c r="D41" i="3" a="1"/>
  <c r="D41" i="3" s="1"/>
  <c r="E41" i="3" a="1"/>
  <c r="E41" i="3" s="1"/>
  <c r="B42" i="3" a="1"/>
  <c r="B42" i="3" s="1"/>
  <c r="C42" i="3" a="1"/>
  <c r="C42" i="3" s="1"/>
  <c r="D42" i="3" a="1"/>
  <c r="D42" i="3" s="1"/>
  <c r="E42" i="3" a="1"/>
  <c r="E42" i="3" s="1"/>
  <c r="B43" i="3" a="1"/>
  <c r="B43" i="3" s="1"/>
  <c r="C43" i="3" a="1"/>
  <c r="C43" i="3" s="1"/>
  <c r="D43" i="3" a="1"/>
  <c r="D43" i="3" s="1"/>
  <c r="E43" i="3" a="1"/>
  <c r="E43" i="3" s="1"/>
  <c r="B44" i="3" a="1"/>
  <c r="B44" i="3" s="1"/>
  <c r="C44" i="3" a="1"/>
  <c r="C44" i="3" s="1"/>
  <c r="D44" i="3" a="1"/>
  <c r="D44" i="3" s="1"/>
  <c r="E44" i="3" a="1"/>
  <c r="E44" i="3" s="1"/>
  <c r="B45" i="3" a="1"/>
  <c r="B45" i="3" s="1"/>
  <c r="C45" i="3" a="1"/>
  <c r="C45" i="3" s="1"/>
  <c r="D45" i="3" a="1"/>
  <c r="D45" i="3" s="1"/>
  <c r="E45" i="3" a="1"/>
  <c r="E45" i="3" s="1"/>
  <c r="B46" i="3" a="1"/>
  <c r="B46" i="3" s="1"/>
  <c r="C46" i="3" a="1"/>
  <c r="C46" i="3" s="1"/>
  <c r="D46" i="3" a="1"/>
  <c r="D46" i="3" s="1"/>
  <c r="E46" i="3" a="1"/>
  <c r="E46" i="3" s="1"/>
  <c r="B47" i="3" a="1"/>
  <c r="B47" i="3" s="1"/>
  <c r="C47" i="3" a="1"/>
  <c r="C47" i="3" s="1"/>
  <c r="D47" i="3" a="1"/>
  <c r="D47" i="3" s="1"/>
  <c r="E47" i="3" a="1"/>
  <c r="E47" i="3" s="1"/>
  <c r="D2" i="3" a="1"/>
  <c r="D2" i="3" s="1"/>
  <c r="E2" i="3" a="1"/>
  <c r="E2" i="3" s="1"/>
  <c r="C2" i="3" a="1"/>
  <c r="C2" i="3" s="1"/>
  <c r="B2" i="3" a="1"/>
  <c r="B2" i="3" s="1"/>
  <c r="C49" i="3"/>
  <c r="D49" i="3"/>
  <c r="E49" i="3"/>
  <c r="C50" i="3"/>
  <c r="D50" i="3"/>
  <c r="E50" i="3"/>
  <c r="C51" i="3"/>
  <c r="D51" i="3"/>
  <c r="E51" i="3"/>
  <c r="C52" i="3"/>
  <c r="D52" i="3"/>
  <c r="E52" i="3"/>
  <c r="C53" i="3"/>
  <c r="D53" i="3"/>
  <c r="E53" i="3"/>
  <c r="C54" i="3"/>
  <c r="D54" i="3"/>
  <c r="E54" i="3"/>
  <c r="C55" i="3"/>
  <c r="D55" i="3"/>
  <c r="E55" i="3"/>
  <c r="C56" i="3"/>
  <c r="D56" i="3"/>
  <c r="E56" i="3"/>
  <c r="C57" i="3"/>
  <c r="D57" i="3"/>
  <c r="E57" i="3"/>
  <c r="C58" i="3"/>
  <c r="D58" i="3"/>
  <c r="E58" i="3"/>
  <c r="C59" i="3"/>
  <c r="D59" i="3"/>
  <c r="E59" i="3"/>
  <c r="C60" i="3"/>
  <c r="D60" i="3"/>
  <c r="E60" i="3"/>
  <c r="C61" i="3"/>
  <c r="D61" i="3"/>
  <c r="E61" i="3"/>
  <c r="C62" i="3"/>
  <c r="D62" i="3"/>
  <c r="E62" i="3"/>
  <c r="C63" i="3"/>
  <c r="D63" i="3"/>
  <c r="E63" i="3"/>
  <c r="C64" i="3"/>
  <c r="D64" i="3"/>
  <c r="E64" i="3"/>
  <c r="C65" i="3"/>
  <c r="D65" i="3"/>
  <c r="E65" i="3"/>
  <c r="C66" i="3"/>
  <c r="D66" i="3"/>
  <c r="E66" i="3"/>
  <c r="C67" i="3"/>
  <c r="D67" i="3"/>
  <c r="E67" i="3"/>
  <c r="C68" i="3"/>
  <c r="D68" i="3"/>
  <c r="E68" i="3"/>
  <c r="C69" i="3"/>
  <c r="D69" i="3"/>
  <c r="E69" i="3"/>
  <c r="C70" i="3"/>
  <c r="D70" i="3"/>
  <c r="E70" i="3"/>
  <c r="C71" i="3"/>
  <c r="D71" i="3"/>
  <c r="E71" i="3"/>
  <c r="D48" i="3"/>
  <c r="E48" i="3"/>
  <c r="C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48" i="3"/>
  <c r="K4" i="4"/>
  <c r="L4" i="4"/>
  <c r="M4" i="4"/>
  <c r="N4" i="4"/>
  <c r="O4" i="4"/>
  <c r="P4" i="4"/>
  <c r="Q4" i="4"/>
  <c r="K5" i="4"/>
  <c r="L5" i="4"/>
  <c r="M5" i="4"/>
  <c r="N5" i="4"/>
  <c r="O5" i="4"/>
  <c r="P5" i="4"/>
  <c r="Q5" i="4"/>
  <c r="K6" i="4"/>
  <c r="L6" i="4"/>
  <c r="M6" i="4"/>
  <c r="N6" i="4"/>
  <c r="O6" i="4"/>
  <c r="P6" i="4"/>
  <c r="Q6" i="4"/>
  <c r="K7" i="4"/>
  <c r="L7" i="4"/>
  <c r="M7" i="4"/>
  <c r="N7" i="4"/>
  <c r="O7" i="4"/>
  <c r="P7" i="4"/>
  <c r="Q7" i="4"/>
  <c r="K8" i="4"/>
  <c r="L8" i="4"/>
  <c r="M8" i="4"/>
  <c r="N8" i="4"/>
  <c r="O8" i="4"/>
  <c r="P8" i="4"/>
  <c r="Q8" i="4"/>
  <c r="K9" i="4"/>
  <c r="L9" i="4"/>
  <c r="M9" i="4"/>
  <c r="N9" i="4"/>
  <c r="O9" i="4"/>
  <c r="P9" i="4"/>
  <c r="Q9" i="4"/>
  <c r="K10" i="4"/>
  <c r="L10" i="4"/>
  <c r="M10" i="4"/>
  <c r="N10" i="4"/>
  <c r="O10" i="4"/>
  <c r="P10" i="4"/>
  <c r="Q10" i="4"/>
  <c r="K11" i="4"/>
  <c r="L11" i="4"/>
  <c r="M11" i="4"/>
  <c r="N11" i="4"/>
  <c r="O11" i="4"/>
  <c r="P11" i="4"/>
  <c r="Q11" i="4"/>
  <c r="K12" i="4"/>
  <c r="L12" i="4"/>
  <c r="M12" i="4"/>
  <c r="N12" i="4"/>
  <c r="O12" i="4"/>
  <c r="P12" i="4"/>
  <c r="Q12" i="4"/>
  <c r="K13" i="4"/>
  <c r="L13" i="4"/>
  <c r="M13" i="4"/>
  <c r="N13" i="4"/>
  <c r="O13" i="4"/>
  <c r="P13" i="4"/>
  <c r="Q13" i="4"/>
  <c r="K14" i="4"/>
  <c r="L14" i="4"/>
  <c r="M14" i="4"/>
  <c r="N14" i="4"/>
  <c r="O14" i="4"/>
  <c r="P14" i="4"/>
  <c r="Q14" i="4"/>
  <c r="K15" i="4"/>
  <c r="L15" i="4"/>
  <c r="M15" i="4"/>
  <c r="N15" i="4"/>
  <c r="O15" i="4"/>
  <c r="P15" i="4"/>
  <c r="Q15" i="4"/>
  <c r="K16" i="4"/>
  <c r="L16" i="4"/>
  <c r="M16" i="4"/>
  <c r="N16" i="4"/>
  <c r="O16" i="4"/>
  <c r="P16" i="4"/>
  <c r="Q16" i="4"/>
  <c r="K17" i="4"/>
  <c r="L17" i="4"/>
  <c r="M17" i="4"/>
  <c r="N17" i="4"/>
  <c r="O17" i="4"/>
  <c r="P17" i="4"/>
  <c r="Q17" i="4"/>
  <c r="K18" i="4"/>
  <c r="L18" i="4"/>
  <c r="M18" i="4"/>
  <c r="N18" i="4"/>
  <c r="O18" i="4"/>
  <c r="P18" i="4"/>
  <c r="Q18" i="4"/>
  <c r="K19" i="4"/>
  <c r="L19" i="4"/>
  <c r="M19" i="4"/>
  <c r="N19" i="4"/>
  <c r="O19" i="4"/>
  <c r="P19" i="4"/>
  <c r="Q19" i="4"/>
  <c r="K20" i="4"/>
  <c r="L20" i="4"/>
  <c r="M20" i="4"/>
  <c r="N20" i="4"/>
  <c r="O20" i="4"/>
  <c r="P20" i="4"/>
  <c r="Q20" i="4"/>
  <c r="K21" i="4"/>
  <c r="L21" i="4"/>
  <c r="M21" i="4"/>
  <c r="N21" i="4"/>
  <c r="O21" i="4"/>
  <c r="P21" i="4"/>
  <c r="Q21" i="4"/>
  <c r="K22" i="4"/>
  <c r="L22" i="4"/>
  <c r="M22" i="4"/>
  <c r="N22" i="4"/>
  <c r="O22" i="4"/>
  <c r="P22" i="4"/>
  <c r="Q22" i="4"/>
  <c r="K23" i="4"/>
  <c r="L23" i="4"/>
  <c r="M23" i="4"/>
  <c r="N23" i="4"/>
  <c r="O23" i="4"/>
  <c r="P23" i="4"/>
  <c r="Q23" i="4"/>
  <c r="K24" i="4"/>
  <c r="L24" i="4"/>
  <c r="M24" i="4"/>
  <c r="N24" i="4"/>
  <c r="O24" i="4"/>
  <c r="P24" i="4"/>
  <c r="Q24" i="4"/>
  <c r="K25" i="4"/>
  <c r="L25" i="4"/>
  <c r="M25" i="4"/>
  <c r="N25" i="4"/>
  <c r="O25" i="4"/>
  <c r="P25" i="4"/>
  <c r="Q25" i="4"/>
  <c r="K26" i="4"/>
  <c r="L26" i="4"/>
  <c r="M26" i="4"/>
  <c r="N26" i="4"/>
  <c r="O26" i="4"/>
  <c r="P26" i="4"/>
  <c r="Q26" i="4"/>
  <c r="L3" i="4"/>
  <c r="M3" i="4"/>
  <c r="N3" i="4"/>
  <c r="O3" i="4"/>
  <c r="P3" i="4"/>
  <c r="Q3" i="4"/>
  <c r="K3" i="4"/>
  <c r="L1" i="4"/>
  <c r="M1" i="4"/>
  <c r="N1" i="4"/>
  <c r="O1" i="4"/>
  <c r="P1" i="4"/>
  <c r="Q1" i="4"/>
  <c r="K1" i="4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" i="4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2" i="1"/>
  <c r="B3" i="1" s="1"/>
  <c r="C3" i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L53" i="3" l="1"/>
  <c r="L54" i="3" s="1"/>
  <c r="L55" i="3" s="1"/>
  <c r="L56" i="3" s="1"/>
  <c r="F75" i="3" a="1"/>
  <c r="F75" i="3" s="1"/>
  <c r="G73" i="3" a="1"/>
  <c r="G73" i="3" s="1"/>
  <c r="M54" i="3" s="1"/>
  <c r="J5" i="3"/>
  <c r="J6" i="3"/>
  <c r="F74" i="3" a="1"/>
  <c r="F74" i="3" s="1"/>
  <c r="F77" i="3" s="1" a="1"/>
  <c r="F77" i="3" s="1"/>
  <c r="F80" i="3" s="1" a="1"/>
  <c r="F80" i="3" s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C23" i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F76" i="3" l="1" a="1"/>
  <c r="F76" i="3" s="1"/>
  <c r="L57" i="3" s="1"/>
  <c r="L58" i="3" s="1"/>
  <c r="F78" i="3" a="1"/>
  <c r="F78" i="3" s="1"/>
  <c r="G74" i="3" a="1"/>
  <c r="G74" i="3" s="1"/>
  <c r="M55" i="3" s="1"/>
  <c r="G75" i="3" a="1"/>
  <c r="G75" i="3" s="1"/>
  <c r="M56" i="3" s="1"/>
  <c r="F79" i="3" a="1"/>
  <c r="F79" i="3" s="1"/>
  <c r="J7" i="3"/>
  <c r="F83" i="3" a="1"/>
  <c r="F83" i="3" s="1"/>
  <c r="B24" i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C49" i="1"/>
  <c r="L59" i="3" l="1"/>
  <c r="L60" i="3"/>
  <c r="L61" i="3" s="1"/>
  <c r="G79" i="3" a="1"/>
  <c r="G79" i="3" s="1"/>
  <c r="M60" i="3" s="1"/>
  <c r="G78" i="3" a="1"/>
  <c r="G78" i="3" s="1"/>
  <c r="M59" i="3" s="1"/>
  <c r="G76" i="3" a="1"/>
  <c r="G76" i="3" s="1"/>
  <c r="M57" i="3" s="1"/>
  <c r="G77" i="3" a="1"/>
  <c r="G77" i="3" s="1"/>
  <c r="M58" i="3" s="1"/>
  <c r="F81" i="3" a="1"/>
  <c r="F81" i="3" s="1"/>
  <c r="G81" i="3" s="1" a="1"/>
  <c r="G81" i="3" s="1"/>
  <c r="M62" i="3" s="1"/>
  <c r="G80" i="3" a="1"/>
  <c r="G80" i="3" s="1"/>
  <c r="M61" i="3" s="1"/>
  <c r="F82" i="3" a="1"/>
  <c r="F82" i="3" s="1"/>
  <c r="J8" i="3"/>
  <c r="B50" i="1"/>
  <c r="C50" i="1"/>
  <c r="L62" i="3" l="1"/>
  <c r="L63" i="3" s="1"/>
  <c r="L64" i="3" s="1"/>
  <c r="G82" i="3" a="1"/>
  <c r="G82" i="3" s="1"/>
  <c r="M63" i="3" s="1"/>
  <c r="F84" i="3" a="1"/>
  <c r="F84" i="3" s="1"/>
  <c r="F85" i="3" a="1"/>
  <c r="F85" i="3" s="1"/>
  <c r="G83" i="3" a="1"/>
  <c r="G83" i="3" s="1"/>
  <c r="M64" i="3" s="1"/>
  <c r="G84" i="3" a="1"/>
  <c r="G84" i="3" s="1"/>
  <c r="M65" i="3" s="1"/>
  <c r="J9" i="3"/>
  <c r="B51" i="1"/>
  <c r="C51" i="1"/>
  <c r="L65" i="3" l="1"/>
  <c r="L66" i="3" s="1"/>
  <c r="F86" i="3" a="1"/>
  <c r="F86" i="3" s="1"/>
  <c r="G86" i="3" s="1" a="1"/>
  <c r="G86" i="3" s="1"/>
  <c r="M67" i="3" s="1"/>
  <c r="F88" i="3" a="1"/>
  <c r="F88" i="3" s="1"/>
  <c r="F87" i="3" a="1"/>
  <c r="F87" i="3" s="1"/>
  <c r="F89" i="3" s="1" a="1"/>
  <c r="F89" i="3" s="1"/>
  <c r="G85" i="3" a="1"/>
  <c r="G85" i="3" s="1"/>
  <c r="M66" i="3" s="1"/>
  <c r="F90" i="3" a="1"/>
  <c r="F90" i="3" s="1"/>
  <c r="J10" i="3"/>
  <c r="B52" i="1"/>
  <c r="C52" i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L67" i="3" l="1"/>
  <c r="L68" i="3" s="1"/>
  <c r="L69" i="3" s="1"/>
  <c r="L70" i="3" s="1"/>
  <c r="L71" i="3" s="1"/>
  <c r="G88" i="3" a="1"/>
  <c r="G88" i="3" s="1"/>
  <c r="M69" i="3" s="1"/>
  <c r="G89" i="3" a="1"/>
  <c r="G89" i="3" s="1"/>
  <c r="M70" i="3" s="1"/>
  <c r="F94" i="3" a="1"/>
  <c r="F94" i="3" s="1"/>
  <c r="F91" i="3" a="1"/>
  <c r="F91" i="3" s="1"/>
  <c r="F92" i="3" s="1" a="1"/>
  <c r="F92" i="3" s="1"/>
  <c r="F93" i="3" s="1" a="1"/>
  <c r="F93" i="3" s="1"/>
  <c r="G87" i="3" a="1"/>
  <c r="G87" i="3" s="1"/>
  <c r="M68" i="3" s="1"/>
  <c r="G90" i="3" a="1"/>
  <c r="G90" i="3" s="1"/>
  <c r="M71" i="3" s="1"/>
  <c r="J11" i="3"/>
  <c r="B53" i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F97" i="3" l="1" a="1"/>
  <c r="F97" i="3" s="1"/>
  <c r="F99" i="3" s="1" a="1"/>
  <c r="F99" i="3" s="1"/>
  <c r="L72" i="3"/>
  <c r="L73" i="3" s="1"/>
  <c r="L74" i="3" s="1"/>
  <c r="L75" i="3" s="1"/>
  <c r="L76" i="3" s="1"/>
  <c r="L77" i="3" s="1"/>
  <c r="L78" i="3" s="1"/>
  <c r="F102" i="3" a="1"/>
  <c r="F102" i="3" s="1"/>
  <c r="F96" i="3" a="1"/>
  <c r="F96" i="3" s="1"/>
  <c r="F95" i="3" a="1"/>
  <c r="F95" i="3" s="1"/>
  <c r="G91" i="3" a="1"/>
  <c r="G91" i="3" s="1"/>
  <c r="M72" i="3" s="1"/>
  <c r="G96" i="3" a="1"/>
  <c r="G96" i="3" s="1"/>
  <c r="M77" i="3" s="1"/>
  <c r="G93" i="3" a="1"/>
  <c r="G93" i="3" s="1"/>
  <c r="M74" i="3" s="1"/>
  <c r="G92" i="3" a="1"/>
  <c r="G92" i="3" s="1"/>
  <c r="M73" i="3" s="1"/>
  <c r="G94" i="3" a="1"/>
  <c r="G94" i="3" s="1"/>
  <c r="M75" i="3" s="1"/>
  <c r="G97" i="3" a="1"/>
  <c r="G97" i="3" s="1"/>
  <c r="M78" i="3" s="1"/>
  <c r="G95" i="3" a="1"/>
  <c r="G95" i="3" s="1"/>
  <c r="M76" i="3" s="1"/>
  <c r="F104" i="3" a="1"/>
  <c r="F104" i="3" s="1"/>
  <c r="F106" i="3" s="1" a="1"/>
  <c r="F106" i="3" s="1"/>
  <c r="F100" i="3" a="1"/>
  <c r="F100" i="3" s="1"/>
  <c r="F101" i="3" s="1" a="1"/>
  <c r="F101" i="3" s="1"/>
  <c r="F103" i="3" s="1" a="1"/>
  <c r="F103" i="3" s="1"/>
  <c r="F105" i="3" a="1"/>
  <c r="F105" i="3" s="1"/>
  <c r="F108" i="3" a="1"/>
  <c r="F108" i="3" s="1"/>
  <c r="J12" i="3"/>
  <c r="F98" i="3" l="1" a="1"/>
  <c r="F98" i="3" s="1"/>
  <c r="G102" i="3" s="1" a="1"/>
  <c r="G102" i="3" s="1"/>
  <c r="M83" i="3" s="1"/>
  <c r="L79" i="3"/>
  <c r="L80" i="3" s="1"/>
  <c r="F107" i="3" a="1"/>
  <c r="F107" i="3" s="1"/>
  <c r="G98" i="3" a="1"/>
  <c r="G98" i="3" s="1"/>
  <c r="M79" i="3" s="1"/>
  <c r="L81" i="3"/>
  <c r="L82" i="3" s="1"/>
  <c r="L83" i="3" s="1"/>
  <c r="L84" i="3" s="1"/>
  <c r="L85" i="3" s="1"/>
  <c r="L86" i="3" s="1"/>
  <c r="L87" i="3" s="1"/>
  <c r="L88" i="3" s="1"/>
  <c r="L89" i="3" s="1"/>
  <c r="L90" i="3" s="1"/>
  <c r="G101" i="3" a="1"/>
  <c r="G101" i="3" s="1"/>
  <c r="M82" i="3" s="1"/>
  <c r="F109" i="3" a="1"/>
  <c r="F109" i="3" s="1"/>
  <c r="G105" i="3" a="1"/>
  <c r="G105" i="3" s="1"/>
  <c r="M86" i="3" s="1"/>
  <c r="F110" i="3" a="1"/>
  <c r="F110" i="3" s="1"/>
  <c r="F111" i="3" s="1" a="1"/>
  <c r="F111" i="3" s="1"/>
  <c r="G106" i="3" a="1"/>
  <c r="G106" i="3" s="1"/>
  <c r="M87" i="3" s="1"/>
  <c r="F112" i="3" a="1"/>
  <c r="F112" i="3" s="1"/>
  <c r="F116" i="3" a="1"/>
  <c r="F116" i="3" s="1"/>
  <c r="J13" i="3"/>
  <c r="G107" i="3" l="1" a="1"/>
  <c r="G107" i="3" s="1"/>
  <c r="M88" i="3" s="1"/>
  <c r="G99" i="3" a="1"/>
  <c r="G99" i="3" s="1"/>
  <c r="M80" i="3" s="1"/>
  <c r="G108" i="3" a="1"/>
  <c r="G108" i="3" s="1"/>
  <c r="M89" i="3" s="1"/>
  <c r="G104" i="3" a="1"/>
  <c r="G104" i="3" s="1"/>
  <c r="M85" i="3" s="1"/>
  <c r="G100" i="3" a="1"/>
  <c r="G100" i="3" s="1"/>
  <c r="M81" i="3" s="1"/>
  <c r="G103" i="3" a="1"/>
  <c r="G103" i="3" s="1"/>
  <c r="M84" i="3" s="1"/>
  <c r="G109" i="3" a="1"/>
  <c r="G109" i="3" s="1"/>
  <c r="M90" i="3" s="1"/>
  <c r="L91" i="3"/>
  <c r="L92" i="3" s="1"/>
  <c r="L93" i="3" s="1"/>
  <c r="F117" i="3" a="1"/>
  <c r="F117" i="3" s="1"/>
  <c r="G110" i="3" a="1"/>
  <c r="G110" i="3" s="1"/>
  <c r="M91" i="3" s="1"/>
  <c r="F113" i="3" a="1"/>
  <c r="F113" i="3" s="1"/>
  <c r="G111" i="3" a="1"/>
  <c r="G111" i="3" s="1"/>
  <c r="M92" i="3" s="1"/>
  <c r="F114" i="3" a="1"/>
  <c r="F114" i="3" s="1"/>
  <c r="G112" i="3" a="1"/>
  <c r="G112" i="3" s="1"/>
  <c r="M93" i="3" s="1"/>
  <c r="F119" i="3" a="1"/>
  <c r="F119" i="3" s="1"/>
  <c r="G113" i="3" a="1"/>
  <c r="G113" i="3" s="1"/>
  <c r="M94" i="3" s="1"/>
  <c r="F115" i="3" a="1"/>
  <c r="F115" i="3" s="1"/>
  <c r="F118" i="3" a="1"/>
  <c r="F118" i="3" s="1"/>
  <c r="F120" i="3" s="1" a="1"/>
  <c r="F120" i="3" s="1"/>
  <c r="J14" i="3"/>
  <c r="L94" i="3" l="1"/>
  <c r="L95" i="3" s="1"/>
  <c r="L96" i="3" s="1"/>
  <c r="L97" i="3" s="1"/>
  <c r="L98" i="3" s="1"/>
  <c r="L99" i="3" s="1"/>
  <c r="L100" i="3" s="1"/>
  <c r="L101" i="3" s="1"/>
  <c r="F121" i="3" a="1"/>
  <c r="F121" i="3" s="1"/>
  <c r="F122" i="3" s="1" a="1"/>
  <c r="F122" i="3" s="1"/>
  <c r="G118" i="3" a="1"/>
  <c r="G118" i="3" s="1"/>
  <c r="M99" i="3" s="1"/>
  <c r="G115" i="3" a="1"/>
  <c r="G115" i="3" s="1"/>
  <c r="M96" i="3" s="1"/>
  <c r="F124" i="3" a="1"/>
  <c r="F124" i="3" s="1"/>
  <c r="G120" i="3" a="1"/>
  <c r="G120" i="3" s="1"/>
  <c r="M101" i="3" s="1"/>
  <c r="G116" i="3" a="1"/>
  <c r="G116" i="3" s="1"/>
  <c r="M97" i="3" s="1"/>
  <c r="G119" i="3" a="1"/>
  <c r="G119" i="3" s="1"/>
  <c r="M100" i="3" s="1"/>
  <c r="G117" i="3" a="1"/>
  <c r="G117" i="3" s="1"/>
  <c r="M98" i="3" s="1"/>
  <c r="G114" i="3" a="1"/>
  <c r="G114" i="3" s="1"/>
  <c r="M95" i="3" s="1"/>
  <c r="F123" i="3" a="1"/>
  <c r="F123" i="3" s="1"/>
  <c r="J15" i="3"/>
  <c r="L102" i="3" l="1"/>
  <c r="L103" i="3" s="1"/>
  <c r="L104" i="3" s="1"/>
  <c r="L105" i="3" s="1"/>
  <c r="L106" i="3" s="1"/>
  <c r="F125" i="3" a="1"/>
  <c r="F125" i="3" s="1"/>
  <c r="G125" i="3" s="1" a="1"/>
  <c r="G125" i="3" s="1"/>
  <c r="M106" i="3" s="1"/>
  <c r="G122" i="3" a="1"/>
  <c r="G122" i="3" s="1"/>
  <c r="M103" i="3" s="1"/>
  <c r="G121" i="3" a="1"/>
  <c r="G121" i="3" s="1"/>
  <c r="M102" i="3" s="1"/>
  <c r="F127" i="3" a="1"/>
  <c r="F127" i="3" s="1"/>
  <c r="G123" i="3" a="1"/>
  <c r="G123" i="3" s="1"/>
  <c r="M104" i="3" s="1"/>
  <c r="G124" i="3" a="1"/>
  <c r="G124" i="3" s="1"/>
  <c r="M105" i="3" s="1"/>
  <c r="F134" i="3" a="1"/>
  <c r="F134" i="3" s="1"/>
  <c r="J16" i="3"/>
  <c r="F129" i="3" l="1" a="1"/>
  <c r="F129" i="3" s="1"/>
  <c r="F126" i="3" a="1"/>
  <c r="F126" i="3" s="1"/>
  <c r="L107" i="3" s="1"/>
  <c r="L108" i="3" s="1"/>
  <c r="G127" i="3" a="1"/>
  <c r="G127" i="3" s="1"/>
  <c r="M108" i="3" s="1"/>
  <c r="F130" i="3" a="1"/>
  <c r="F130" i="3" s="1"/>
  <c r="F133" i="3" a="1"/>
  <c r="F133" i="3" s="1"/>
  <c r="J17" i="3"/>
  <c r="F138" i="3" l="1" a="1"/>
  <c r="F138" i="3" s="1"/>
  <c r="F131" i="3" a="1"/>
  <c r="F131" i="3" s="1"/>
  <c r="F132" i="3" s="1" a="1"/>
  <c r="F132" i="3" s="1"/>
  <c r="G126" i="3" a="1"/>
  <c r="G126" i="3" s="1"/>
  <c r="M107" i="3" s="1"/>
  <c r="F128" i="3" a="1"/>
  <c r="F128" i="3" s="1"/>
  <c r="G128" i="3" s="1" a="1"/>
  <c r="G128" i="3" s="1"/>
  <c r="M109" i="3" s="1"/>
  <c r="F141" i="3" a="1"/>
  <c r="F141" i="3" s="1"/>
  <c r="G130" i="3" a="1"/>
  <c r="G130" i="3" s="1"/>
  <c r="M111" i="3" s="1"/>
  <c r="G129" i="3" a="1"/>
  <c r="G129" i="3" s="1"/>
  <c r="M110" i="3" s="1"/>
  <c r="F140" i="3" a="1"/>
  <c r="F140" i="3" s="1"/>
  <c r="F135" i="3" a="1"/>
  <c r="F135" i="3" s="1"/>
  <c r="F142" i="3" a="1"/>
  <c r="F142" i="3" s="1"/>
  <c r="F136" i="3" a="1"/>
  <c r="F136" i="3" s="1"/>
  <c r="F144" i="3" a="1"/>
  <c r="F144" i="3" s="1"/>
  <c r="F147" i="3" s="1" a="1"/>
  <c r="F147" i="3" s="1"/>
  <c r="G135" i="3" a="1"/>
  <c r="G135" i="3" s="1"/>
  <c r="M116" i="3" s="1"/>
  <c r="F143" i="3" a="1"/>
  <c r="F143" i="3" s="1"/>
  <c r="F145" i="3" s="1" a="1"/>
  <c r="F145" i="3" s="1"/>
  <c r="F152" i="3" s="1" a="1"/>
  <c r="F152" i="3" s="1"/>
  <c r="J18" i="3"/>
  <c r="G136" i="3" l="1" a="1"/>
  <c r="G136" i="3" s="1"/>
  <c r="M117" i="3" s="1"/>
  <c r="F146" i="3" a="1"/>
  <c r="F146" i="3" s="1"/>
  <c r="G132" i="3" a="1"/>
  <c r="G132" i="3" s="1"/>
  <c r="M113" i="3" s="1"/>
  <c r="G131" i="3" a="1"/>
  <c r="G131" i="3" s="1"/>
  <c r="M112" i="3" s="1"/>
  <c r="G134" i="3" a="1"/>
  <c r="G134" i="3" s="1"/>
  <c r="M115" i="3" s="1"/>
  <c r="F139" i="3" a="1"/>
  <c r="F139" i="3" s="1"/>
  <c r="F137" i="3" a="1"/>
  <c r="F137" i="3" s="1"/>
  <c r="G140" i="3" s="1" a="1"/>
  <c r="G140" i="3" s="1"/>
  <c r="M121" i="3" s="1"/>
  <c r="L109" i="3"/>
  <c r="L110" i="3" s="1"/>
  <c r="L111" i="3" s="1"/>
  <c r="L112" i="3" s="1"/>
  <c r="L113" i="3" s="1"/>
  <c r="L114" i="3" s="1"/>
  <c r="L115" i="3" s="1"/>
  <c r="L116" i="3" s="1"/>
  <c r="L117" i="3" s="1"/>
  <c r="L118" i="3" s="1"/>
  <c r="L119" i="3" s="1"/>
  <c r="L120" i="3" s="1"/>
  <c r="L121" i="3" s="1"/>
  <c r="L122" i="3" s="1"/>
  <c r="L123" i="3" s="1"/>
  <c r="L124" i="3" s="1"/>
  <c r="L125" i="3" s="1"/>
  <c r="L126" i="3" s="1"/>
  <c r="L127" i="3" s="1"/>
  <c r="L128" i="3" s="1"/>
  <c r="G141" i="3" a="1"/>
  <c r="G141" i="3" s="1"/>
  <c r="M122" i="3" s="1"/>
  <c r="G133" i="3" a="1"/>
  <c r="G133" i="3" s="1"/>
  <c r="M114" i="3" s="1"/>
  <c r="F148" i="3" a="1"/>
  <c r="F148" i="3" s="1"/>
  <c r="F149" i="3" s="1" a="1"/>
  <c r="F149" i="3" s="1"/>
  <c r="F150" i="3" a="1"/>
  <c r="F150" i="3" s="1"/>
  <c r="J19" i="3"/>
  <c r="G143" i="3" l="1" a="1"/>
  <c r="G143" i="3" s="1"/>
  <c r="M124" i="3" s="1"/>
  <c r="G142" i="3" a="1"/>
  <c r="G142" i="3" s="1"/>
  <c r="M123" i="3" s="1"/>
  <c r="G144" i="3" a="1"/>
  <c r="G144" i="3" s="1"/>
  <c r="M125" i="3" s="1"/>
  <c r="G137" i="3" a="1"/>
  <c r="G137" i="3" s="1"/>
  <c r="M118" i="3" s="1"/>
  <c r="G138" i="3" a="1"/>
  <c r="G138" i="3" s="1"/>
  <c r="M119" i="3" s="1"/>
  <c r="G139" i="3" a="1"/>
  <c r="G139" i="3" s="1"/>
  <c r="M120" i="3" s="1"/>
  <c r="G148" i="3" a="1"/>
  <c r="G148" i="3" s="1"/>
  <c r="M129" i="3" s="1"/>
  <c r="G145" i="3" a="1"/>
  <c r="G145" i="3" s="1"/>
  <c r="M126" i="3" s="1"/>
  <c r="G146" i="3" a="1"/>
  <c r="G146" i="3" s="1"/>
  <c r="M127" i="3" s="1"/>
  <c r="G147" i="3" a="1"/>
  <c r="G147" i="3" s="1"/>
  <c r="M128" i="3" s="1"/>
  <c r="L129" i="3"/>
  <c r="L130" i="3" s="1"/>
  <c r="L131" i="3" s="1"/>
  <c r="L132" i="3" s="1"/>
  <c r="L133" i="3" s="1"/>
  <c r="L134" i="3" s="1"/>
  <c r="F157" i="3" a="1"/>
  <c r="F157" i="3" s="1"/>
  <c r="G150" i="3" a="1"/>
  <c r="G150" i="3" s="1"/>
  <c r="M131" i="3" s="1"/>
  <c r="G149" i="3" a="1"/>
  <c r="G149" i="3" s="1"/>
  <c r="M130" i="3" s="1"/>
  <c r="F151" i="3" a="1"/>
  <c r="F151" i="3" s="1"/>
  <c r="F155" i="3" s="1" a="1"/>
  <c r="F155" i="3" s="1"/>
  <c r="F153" i="3" a="1"/>
  <c r="F153" i="3" s="1"/>
  <c r="F158" i="3" s="1" a="1"/>
  <c r="F158" i="3" s="1"/>
  <c r="F160" i="3" a="1"/>
  <c r="F160" i="3" s="1"/>
  <c r="J20" i="3"/>
  <c r="F161" i="3" l="1" a="1"/>
  <c r="F161" i="3" s="1"/>
  <c r="F162" i="3" s="1" a="1"/>
  <c r="F162" i="3" s="1"/>
  <c r="F154" i="3" a="1"/>
  <c r="F154" i="3" s="1"/>
  <c r="L135" i="3" s="1"/>
  <c r="L136" i="3" s="1"/>
  <c r="F159" i="3" a="1"/>
  <c r="F159" i="3" s="1"/>
  <c r="G151" i="3" a="1"/>
  <c r="G151" i="3" s="1"/>
  <c r="M132" i="3" s="1"/>
  <c r="G154" i="3" a="1"/>
  <c r="G154" i="3" s="1"/>
  <c r="M135" i="3" s="1"/>
  <c r="G153" i="3" a="1"/>
  <c r="G153" i="3" s="1"/>
  <c r="M134" i="3" s="1"/>
  <c r="G152" i="3" a="1"/>
  <c r="G152" i="3" s="1"/>
  <c r="M133" i="3" s="1"/>
  <c r="G155" i="3" a="1"/>
  <c r="G155" i="3" s="1"/>
  <c r="M136" i="3" s="1"/>
  <c r="F169" i="3" a="1"/>
  <c r="F169" i="3" s="1"/>
  <c r="J21" i="3"/>
  <c r="F168" i="3" l="1" a="1"/>
  <c r="F168" i="3" s="1"/>
  <c r="F167" i="3" a="1"/>
  <c r="F167" i="3" s="1"/>
  <c r="F156" i="3" a="1"/>
  <c r="F156" i="3" s="1"/>
  <c r="F163" i="3" s="1" a="1"/>
  <c r="F163" i="3" s="1"/>
  <c r="J22" i="3"/>
  <c r="L137" i="3" l="1"/>
  <c r="L138" i="3" s="1"/>
  <c r="L139" i="3" s="1"/>
  <c r="L140" i="3" s="1"/>
  <c r="L141" i="3" s="1"/>
  <c r="L142" i="3" s="1"/>
  <c r="L143" i="3" s="1"/>
  <c r="L144" i="3" s="1"/>
  <c r="F164" i="3" a="1"/>
  <c r="F164" i="3" s="1"/>
  <c r="G164" i="3" s="1" a="1"/>
  <c r="G164" i="3" s="1"/>
  <c r="M145" i="3" s="1"/>
  <c r="F170" i="3" a="1"/>
  <c r="F170" i="3" s="1"/>
  <c r="G159" i="3" a="1"/>
  <c r="G159" i="3" s="1"/>
  <c r="M140" i="3" s="1"/>
  <c r="G156" i="3" a="1"/>
  <c r="G156" i="3" s="1"/>
  <c r="M137" i="3" s="1"/>
  <c r="G160" i="3" a="1"/>
  <c r="G160" i="3" s="1"/>
  <c r="M141" i="3" s="1"/>
  <c r="G157" i="3" a="1"/>
  <c r="G157" i="3" s="1"/>
  <c r="M138" i="3" s="1"/>
  <c r="G161" i="3" a="1"/>
  <c r="G161" i="3" s="1"/>
  <c r="M142" i="3" s="1"/>
  <c r="G158" i="3" a="1"/>
  <c r="G158" i="3" s="1"/>
  <c r="M139" i="3" s="1"/>
  <c r="G162" i="3" a="1"/>
  <c r="G162" i="3" s="1"/>
  <c r="M143" i="3" s="1"/>
  <c r="G163" i="3" a="1"/>
  <c r="G163" i="3" s="1"/>
  <c r="M144" i="3" s="1"/>
  <c r="J23" i="3"/>
  <c r="G166" i="3" l="1" a="1"/>
  <c r="G166" i="3" s="1"/>
  <c r="M147" i="3" s="1"/>
  <c r="F166" i="3" a="1"/>
  <c r="F166" i="3" s="1"/>
  <c r="F165" i="3" a="1"/>
  <c r="F165" i="3" s="1"/>
  <c r="G170" i="3" a="1"/>
  <c r="G170" i="3" s="1"/>
  <c r="M151" i="3" s="1"/>
  <c r="G165" i="3" a="1"/>
  <c r="G165" i="3" s="1"/>
  <c r="M146" i="3" s="1"/>
  <c r="L145" i="3"/>
  <c r="L146" i="3" s="1"/>
  <c r="L147" i="3" s="1"/>
  <c r="L148" i="3" s="1"/>
  <c r="L149" i="3" s="1"/>
  <c r="L150" i="3" s="1"/>
  <c r="L151" i="3" s="1"/>
  <c r="L152" i="3" s="1"/>
  <c r="L153" i="3" s="1"/>
  <c r="L154" i="3" s="1"/>
  <c r="L155" i="3" s="1"/>
  <c r="L156" i="3" s="1"/>
  <c r="L157" i="3" s="1"/>
  <c r="L158" i="3" s="1"/>
  <c r="L159" i="3" s="1"/>
  <c r="L160" i="3" s="1"/>
  <c r="L161" i="3" s="1"/>
  <c r="L162" i="3" s="1"/>
  <c r="L163" i="3" s="1"/>
  <c r="L164" i="3" s="1"/>
  <c r="L165" i="3" s="1"/>
  <c r="L166" i="3" s="1"/>
  <c r="L167" i="3" s="1"/>
  <c r="L168" i="3" s="1"/>
  <c r="L169" i="3" s="1"/>
  <c r="L170" i="3" s="1"/>
  <c r="G167" i="3" a="1"/>
  <c r="G167" i="3" s="1"/>
  <c r="M148" i="3" s="1"/>
  <c r="G168" i="3" a="1"/>
  <c r="G168" i="3" s="1"/>
  <c r="M149" i="3" s="1"/>
  <c r="G169" i="3" a="1"/>
  <c r="G169" i="3" s="1"/>
  <c r="M150" i="3" s="1"/>
  <c r="J24" i="3"/>
  <c r="J25" i="3" l="1"/>
  <c r="J26" i="3" l="1"/>
  <c r="J27" i="3" l="1"/>
  <c r="J28" i="3" s="1"/>
  <c r="J29" i="3" s="1"/>
  <c r="J30" i="3" s="1"/>
  <c r="J31" i="3" s="1"/>
  <c r="J32" i="3" s="1"/>
  <c r="J33" i="3" s="1"/>
  <c r="J34" i="3" s="1"/>
  <c r="J35" i="3" s="1"/>
  <c r="J36" i="3" s="1"/>
  <c r="J37" i="3" s="1"/>
  <c r="J38" i="3" s="1"/>
  <c r="J39" i="3" s="1"/>
  <c r="J40" i="3" s="1"/>
  <c r="J41" i="3" s="1"/>
  <c r="J42" i="3" s="1"/>
  <c r="J43" i="3" s="1"/>
  <c r="J44" i="3" s="1"/>
  <c r="J45" i="3" s="1"/>
  <c r="J46" i="3" s="1"/>
  <c r="J47" i="3" s="1"/>
  <c r="J48" i="3" s="1"/>
  <c r="J49" i="3" s="1"/>
  <c r="J50" i="3" s="1"/>
  <c r="J51" i="3" s="1"/>
  <c r="J52" i="3" l="1"/>
  <c r="J53" i="3" l="1"/>
  <c r="J54" i="3" l="1"/>
  <c r="J55" i="3" l="1"/>
  <c r="J56" i="3" l="1"/>
  <c r="J57" i="3" l="1"/>
  <c r="J58" i="3" l="1"/>
  <c r="J59" i="3" l="1"/>
  <c r="J60" i="3" l="1"/>
  <c r="J61" i="3" l="1"/>
  <c r="J62" i="3" l="1"/>
  <c r="J63" i="3" l="1"/>
  <c r="J64" i="3" l="1"/>
  <c r="J65" i="3" l="1"/>
  <c r="J66" i="3" l="1"/>
  <c r="J67" i="3" l="1"/>
  <c r="J68" i="3" l="1"/>
  <c r="J69" i="3" l="1"/>
  <c r="J70" i="3" l="1"/>
  <c r="J71" i="3" l="1"/>
  <c r="J72" i="3" l="1"/>
  <c r="J73" i="3" l="1"/>
  <c r="J74" i="3" l="1"/>
  <c r="J75" i="3" l="1"/>
  <c r="J76" i="3" l="1"/>
  <c r="J77" i="3" l="1"/>
  <c r="J78" i="3" l="1"/>
  <c r="J79" i="3" l="1"/>
  <c r="J80" i="3" l="1"/>
  <c r="J81" i="3" l="1"/>
  <c r="J82" i="3" l="1"/>
  <c r="J83" i="3" l="1"/>
  <c r="J84" i="3" l="1"/>
  <c r="J85" i="3" l="1"/>
  <c r="J86" i="3" l="1"/>
  <c r="J87" i="3" l="1"/>
  <c r="J88" i="3" l="1"/>
  <c r="J89" i="3" l="1"/>
  <c r="J90" i="3" l="1"/>
  <c r="J91" i="3" l="1"/>
  <c r="J92" i="3" l="1"/>
  <c r="J93" i="3" l="1"/>
  <c r="J94" i="3" l="1"/>
  <c r="J95" i="3" l="1"/>
  <c r="J96" i="3" l="1"/>
  <c r="J97" i="3" l="1"/>
  <c r="J98" i="3" l="1"/>
  <c r="J99" i="3" l="1"/>
  <c r="J100" i="3" l="1"/>
  <c r="J101" i="3" l="1"/>
  <c r="J102" i="3" l="1"/>
  <c r="J103" i="3" l="1"/>
  <c r="J104" i="3" l="1"/>
  <c r="J105" i="3" l="1"/>
  <c r="J106" i="3" l="1"/>
  <c r="J107" i="3" l="1"/>
  <c r="J108" i="3" l="1"/>
  <c r="J109" i="3" l="1"/>
  <c r="J110" i="3" l="1"/>
  <c r="J111" i="3" l="1"/>
  <c r="J112" i="3" l="1"/>
  <c r="J113" i="3" l="1"/>
  <c r="J114" i="3" l="1"/>
  <c r="J115" i="3" l="1"/>
  <c r="J116" i="3" l="1"/>
  <c r="J117" i="3" l="1"/>
  <c r="J118" i="3" l="1"/>
  <c r="J119" i="3" l="1"/>
  <c r="J120" i="3" l="1"/>
  <c r="J121" i="3" l="1"/>
  <c r="J122" i="3" l="1"/>
  <c r="J123" i="3" l="1"/>
  <c r="J124" i="3" l="1"/>
  <c r="J125" i="3" l="1"/>
  <c r="J126" i="3" l="1"/>
  <c r="J127" i="3" l="1"/>
  <c r="J128" i="3" l="1"/>
  <c r="J129" i="3" l="1"/>
  <c r="J130" i="3" l="1"/>
  <c r="J131" i="3" l="1"/>
  <c r="J132" i="3" l="1"/>
  <c r="J133" i="3" l="1"/>
  <c r="J134" i="3" l="1"/>
  <c r="J135" i="3" l="1"/>
  <c r="J136" i="3" l="1"/>
  <c r="J137" i="3" l="1"/>
  <c r="J138" i="3" l="1"/>
  <c r="J139" i="3" l="1"/>
  <c r="J140" i="3" l="1"/>
  <c r="J141" i="3" l="1"/>
  <c r="J142" i="3" l="1"/>
  <c r="J143" i="3" l="1"/>
  <c r="J144" i="3" l="1"/>
  <c r="J145" i="3" l="1"/>
  <c r="J146" i="3" l="1"/>
  <c r="J147" i="3" l="1"/>
  <c r="J148" i="3" l="1"/>
  <c r="J149" i="3" l="1"/>
  <c r="J150" i="3" l="1"/>
  <c r="J151" i="3" l="1"/>
  <c r="J152" i="3" l="1"/>
  <c r="J153" i="3" l="1"/>
  <c r="J154" i="3" l="1"/>
  <c r="J155" i="3" l="1"/>
  <c r="J156" i="3" l="1"/>
  <c r="J157" i="3" l="1"/>
  <c r="J158" i="3" l="1"/>
  <c r="J159" i="3" l="1"/>
  <c r="J160" i="3" l="1"/>
  <c r="J161" i="3" l="1"/>
  <c r="J162" i="3" l="1"/>
  <c r="J163" i="3" l="1"/>
  <c r="J164" i="3" l="1"/>
  <c r="J165" i="3" l="1"/>
  <c r="J166" i="3" l="1"/>
  <c r="J167" i="3" l="1"/>
  <c r="J168" i="3" l="1"/>
  <c r="J169" i="3" l="1"/>
  <c r="J170" i="3" l="1"/>
  <c r="K3" i="3" l="1"/>
  <c r="K4" i="3" l="1"/>
  <c r="K5" i="3" l="1"/>
  <c r="K6" i="3" s="1"/>
  <c r="K7" i="3" s="1"/>
  <c r="K8" i="3" s="1"/>
  <c r="K9" i="3" s="1"/>
  <c r="K10" i="3" s="1"/>
  <c r="K11" i="3" s="1"/>
  <c r="K12" i="3" s="1"/>
  <c r="K13" i="3" s="1"/>
  <c r="K14" i="3" s="1"/>
  <c r="K15" i="3" s="1"/>
  <c r="K16" i="3" s="1"/>
  <c r="K17" i="3" s="1"/>
  <c r="K18" i="3" s="1"/>
  <c r="K19" i="3" s="1"/>
  <c r="K20" i="3" s="1"/>
  <c r="K21" i="3" s="1"/>
  <c r="K22" i="3" s="1"/>
  <c r="K23" i="3" s="1"/>
  <c r="K24" i="3" s="1"/>
  <c r="K25" i="3" s="1"/>
  <c r="K26" i="3" s="1"/>
  <c r="K27" i="3" s="1"/>
  <c r="K28" i="3" s="1"/>
  <c r="K29" i="3" s="1"/>
  <c r="K30" i="3" s="1"/>
  <c r="K31" i="3" s="1"/>
  <c r="K32" i="3" s="1"/>
  <c r="K33" i="3" s="1"/>
  <c r="K34" i="3" s="1"/>
  <c r="K35" i="3" s="1"/>
  <c r="K36" i="3" s="1"/>
  <c r="K37" i="3" s="1"/>
  <c r="K38" i="3" s="1"/>
  <c r="K39" i="3" s="1"/>
  <c r="K40" i="3" s="1"/>
  <c r="K41" i="3" s="1"/>
  <c r="K42" i="3" s="1"/>
  <c r="K43" i="3" s="1"/>
  <c r="K44" i="3" s="1"/>
  <c r="K45" i="3" s="1"/>
  <c r="K46" i="3" s="1"/>
  <c r="K47" i="3" s="1"/>
  <c r="K48" i="3" s="1"/>
  <c r="K49" i="3" s="1"/>
  <c r="K50" i="3" s="1"/>
  <c r="K51" i="3" s="1"/>
  <c r="K52" i="3" s="1"/>
  <c r="K53" i="3" s="1"/>
  <c r="K54" i="3" s="1"/>
  <c r="K55" i="3" s="1"/>
  <c r="K56" i="3" s="1"/>
  <c r="K57" i="3" s="1"/>
  <c r="K58" i="3" s="1"/>
  <c r="K59" i="3" s="1"/>
  <c r="K60" i="3" s="1"/>
  <c r="K61" i="3" s="1"/>
  <c r="K62" i="3" s="1"/>
  <c r="K63" i="3" s="1"/>
  <c r="K64" i="3" s="1"/>
  <c r="K65" i="3" s="1"/>
  <c r="K66" i="3" s="1"/>
  <c r="K67" i="3" s="1"/>
  <c r="K68" i="3" s="1"/>
  <c r="K69" i="3" s="1"/>
  <c r="K70" i="3" s="1"/>
  <c r="K71" i="3" s="1"/>
  <c r="K72" i="3" s="1"/>
  <c r="K73" i="3" s="1"/>
  <c r="K74" i="3" s="1"/>
  <c r="K75" i="3" s="1"/>
  <c r="K76" i="3" s="1"/>
  <c r="K77" i="3" s="1"/>
  <c r="K78" i="3" s="1"/>
  <c r="K79" i="3" s="1"/>
  <c r="K80" i="3" s="1"/>
  <c r="K81" i="3" s="1"/>
  <c r="K82" i="3" s="1"/>
  <c r="K83" i="3" s="1"/>
  <c r="K84" i="3" s="1"/>
  <c r="K85" i="3" s="1"/>
  <c r="K86" i="3" s="1"/>
  <c r="K87" i="3" s="1"/>
  <c r="K88" i="3" s="1"/>
  <c r="K89" i="3" s="1"/>
  <c r="K90" i="3" s="1"/>
  <c r="K91" i="3" s="1"/>
  <c r="K92" i="3" s="1"/>
  <c r="K93" i="3" s="1"/>
  <c r="K94" i="3" s="1"/>
  <c r="K95" i="3" s="1"/>
  <c r="K96" i="3" s="1"/>
  <c r="K97" i="3" s="1"/>
  <c r="K98" i="3" s="1"/>
  <c r="K99" i="3" s="1"/>
  <c r="K100" i="3" s="1"/>
  <c r="K101" i="3" s="1"/>
  <c r="K102" i="3" s="1"/>
  <c r="K103" i="3" s="1"/>
  <c r="K104" i="3" s="1"/>
  <c r="K105" i="3" s="1"/>
  <c r="K106" i="3" s="1"/>
  <c r="K107" i="3" s="1"/>
  <c r="K108" i="3" s="1"/>
  <c r="K109" i="3" s="1"/>
  <c r="K110" i="3" s="1"/>
  <c r="K111" i="3" s="1"/>
  <c r="K112" i="3" s="1"/>
  <c r="K113" i="3" s="1"/>
  <c r="K114" i="3" s="1"/>
  <c r="K115" i="3" s="1"/>
  <c r="K116" i="3" s="1"/>
  <c r="K117" i="3" s="1"/>
  <c r="K118" i="3" s="1"/>
  <c r="K119" i="3" s="1"/>
  <c r="K120" i="3" s="1"/>
  <c r="K121" i="3" s="1"/>
  <c r="K122" i="3" s="1"/>
  <c r="K123" i="3" s="1"/>
  <c r="K124" i="3" s="1"/>
  <c r="K125" i="3" s="1"/>
  <c r="K126" i="3" s="1"/>
  <c r="K127" i="3" s="1"/>
  <c r="K128" i="3" s="1"/>
  <c r="K129" i="3" s="1"/>
  <c r="K130" i="3" s="1"/>
  <c r="K131" i="3" s="1"/>
  <c r="K132" i="3" s="1"/>
  <c r="K133" i="3" s="1"/>
  <c r="K134" i="3" s="1"/>
  <c r="K135" i="3" s="1"/>
  <c r="K136" i="3" s="1"/>
  <c r="K137" i="3" s="1"/>
  <c r="K138" i="3" s="1"/>
  <c r="K139" i="3" s="1"/>
  <c r="K140" i="3" s="1"/>
  <c r="K141" i="3" s="1"/>
  <c r="K142" i="3" s="1"/>
  <c r="K143" i="3" s="1"/>
  <c r="K144" i="3" s="1"/>
  <c r="K145" i="3" s="1"/>
  <c r="K146" i="3" s="1"/>
  <c r="K147" i="3" s="1"/>
  <c r="K148" i="3" s="1"/>
  <c r="K149" i="3" s="1"/>
  <c r="K150" i="3" s="1"/>
  <c r="K151" i="3" s="1"/>
  <c r="K152" i="3" s="1"/>
  <c r="K153" i="3" s="1"/>
  <c r="K154" i="3" s="1"/>
  <c r="K155" i="3" s="1"/>
  <c r="K156" i="3" s="1"/>
  <c r="K157" i="3" s="1"/>
  <c r="K158" i="3" s="1"/>
  <c r="K159" i="3" s="1"/>
  <c r="K160" i="3" s="1"/>
  <c r="K161" i="3" s="1"/>
  <c r="K162" i="3" s="1"/>
  <c r="K163" i="3" s="1"/>
  <c r="K164" i="3" s="1"/>
  <c r="K165" i="3" s="1"/>
  <c r="K166" i="3" s="1"/>
  <c r="K167" i="3" s="1"/>
  <c r="K168" i="3" s="1"/>
  <c r="K169" i="3" s="1"/>
  <c r="K170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<sst xmlns="http://schemas.openxmlformats.org/spreadsheetml/2006/main" count="32" uniqueCount="20">
  <si>
    <t>Età</t>
  </si>
  <si>
    <t>Prelievo</t>
  </si>
  <si>
    <t>Inflazione</t>
  </si>
  <si>
    <t>Anno</t>
  </si>
  <si>
    <t>Rendimento netto</t>
  </si>
  <si>
    <t>Anni</t>
  </si>
  <si>
    <t>Pensione</t>
  </si>
  <si>
    <t>Capitale nominale netto</t>
  </si>
  <si>
    <t>Pensione anni</t>
  </si>
  <si>
    <t>Pensione importo</t>
  </si>
  <si>
    <t>GOLD</t>
  </si>
  <si>
    <t>EW</t>
  </si>
  <si>
    <t>BOND</t>
  </si>
  <si>
    <t>ACWI</t>
  </si>
  <si>
    <t>AC EUROPE</t>
  </si>
  <si>
    <t>AC ASIA PACIFIC</t>
  </si>
  <si>
    <t>USA</t>
  </si>
  <si>
    <t>FTSE WORLD GV BOND</t>
  </si>
  <si>
    <t>Cosa</t>
  </si>
  <si>
    <t>Coeff infl cumulata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</si>
</sst>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[$€-410]"/>
    <numFmt numFmtId="165" formatCode="0.0%"/>
    <numFmt numFmtId="166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164" fontId="0" fillId="2" borderId="0" xfId="0" applyNumberFormat="1" applyFill="1"/>
    <xf numFmtId="164" fontId="0" fillId="0" borderId="0" xfId="0" applyNumberFormat="1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5" fontId="0" fillId="0" borderId="0" xfId="1" applyNumberFormat="1" applyFont="1"/>
    <xf numFmtId="10" fontId="0" fillId="2" borderId="0" xfId="0" applyNumberFormat="1" applyFill="1"/>
    <xf numFmtId="0" fontId="0" fillId="2" borderId="0" xfId="0" applyFill="1"/>
    <xf numFmtId="0" fontId="0" fillId="3" borderId="0" xfId="0" applyFill="1"/>
    <xf numFmtId="0" fontId="1" fillId="0" borderId="0" xfId="0" applyFont="1" applyAlignment="1">
      <alignment horizontal="center" vertical="center"/>
    </xf>
    <xf numFmtId="165" fontId="1" fillId="0" borderId="0" xfId="1" applyNumberFormat="1" applyFont="1" applyAlignment="1">
      <alignment horizontal="center" vertical="center"/>
    </xf>
    <xf numFmtId="165" fontId="0" fillId="4" borderId="0" xfId="1" applyNumberFormat="1" applyFont="1" applyFill="1"/>
    <xf numFmtId="166" fontId="1" fillId="0" borderId="0" xfId="1" applyNumberFormat="1" applyFont="1" applyAlignment="1">
      <alignment horizontal="center" vertical="center" wrapText="1"/>
    </xf>
    <xf numFmtId="166" fontId="0" fillId="0" borderId="0" xfId="1" applyNumberFormat="1" applyFont="1"/>
    <xf numFmtId="166" fontId="0" fillId="0" borderId="0" xfId="0" applyNumberFormat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Costante!$B$1</c:f>
              <c:strCache>
                <c:ptCount val="1"/>
                <c:pt idx="0">
                  <c:v>Capitale nominale netto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Costante!$A$2:$A$52</c:f>
              <c:numCache>
                <c:formatCode>General</c:formatCode>
                <c:ptCount val="5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</c:numCache>
            </c:numRef>
          </c:xVal>
          <c:yVal>
            <c:numRef>
              <c:f>Costante!$B$2:$B$52</c:f>
              <c:numCache>
                <c:formatCode>#,##0\ [$€-410]</c:formatCode>
                <c:ptCount val="51"/>
                <c:pt idx="0">
                  <c:v>700000</c:v>
                </c:pt>
                <c:pt idx="1">
                  <c:v>714440</c:v>
                </c:pt>
                <c:pt idx="2">
                  <c:v>728919.60000000009</c:v>
                </c:pt>
                <c:pt idx="3">
                  <c:v>743416.37200000009</c:v>
                </c:pt>
                <c:pt idx="4">
                  <c:v>757905.79820000008</c:v>
                </c:pt>
                <c:pt idx="5">
                  <c:v>772361.12328840012</c:v>
                </c:pt>
                <c:pt idx="6">
                  <c:v>786753.1971979962</c:v>
                </c:pt>
                <c:pt idx="7">
                  <c:v>801050.30773753673</c:v>
                </c:pt>
                <c:pt idx="8">
                  <c:v>815218.00247067958</c:v>
                </c:pt>
                <c:pt idx="9">
                  <c:v>829218.89917587768</c:v>
                </c:pt>
                <c:pt idx="10">
                  <c:v>843012.48418009642</c:v>
                </c:pt>
                <c:pt idx="11">
                  <c:v>856554.89781617827</c:v>
                </c:pt>
                <c:pt idx="12">
                  <c:v>869798.70620798331</c:v>
                </c:pt>
                <c:pt idx="13">
                  <c:v>882692.65853898169</c:v>
                </c:pt>
                <c:pt idx="14">
                  <c:v>895181.42890859558</c:v>
                </c:pt>
                <c:pt idx="15">
                  <c:v>907205.34182610444</c:v>
                </c:pt>
                <c:pt idx="16">
                  <c:v>918700.08033415372</c:v>
                </c:pt>
                <c:pt idx="17">
                  <c:v>929596.37569264043</c:v>
                </c:pt>
                <c:pt idx="18">
                  <c:v>939819.67748878943</c:v>
                </c:pt>
                <c:pt idx="19">
                  <c:v>949289.80297034502</c:v>
                </c:pt>
                <c:pt idx="20">
                  <c:v>957920.56432576082</c:v>
                </c:pt>
                <c:pt idx="21">
                  <c:v>965619.37255781749</c:v>
                </c:pt>
                <c:pt idx="22">
                  <c:v>972286.81651497283</c:v>
                </c:pt>
                <c:pt idx="23">
                  <c:v>977816.21555766813</c:v>
                </c:pt>
                <c:pt idx="24">
                  <c:v>982093.14424447902</c:v>
                </c:pt>
                <c:pt idx="25">
                  <c:v>984994.92732509901</c:v>
                </c:pt>
                <c:pt idx="26">
                  <c:v>1015242.3630939699</c:v>
                </c:pt>
                <c:pt idx="27">
                  <c:v>1046439.0772128541</c:v>
                </c:pt>
                <c:pt idx="28">
                  <c:v>1078616.0593488687</c:v>
                </c:pt>
                <c:pt idx="29">
                  <c:v>1111805.3795381414</c:v>
                </c:pt>
                <c:pt idx="30">
                  <c:v>1146040.229637621</c:v>
                </c:pt>
                <c:pt idx="31">
                  <c:v>1181354.9665628846</c:v>
                </c:pt>
                <c:pt idx="32">
                  <c:v>1217785.1573980744</c:v>
                </c:pt>
                <c:pt idx="33">
                  <c:v>1255367.6264686179</c:v>
                </c:pt>
                <c:pt idx="34">
                  <c:v>1294140.5044721938</c:v>
                </c:pt>
                <c:pt idx="35">
                  <c:v>1334143.2797684481</c:v>
                </c:pt>
                <c:pt idx="36">
                  <c:v>1375416.8519333154</c:v>
                </c:pt>
                <c:pt idx="37">
                  <c:v>1418003.5876894374</c:v>
                </c:pt>
                <c:pt idx="38">
                  <c:v>1461947.3793301305</c:v>
                </c:pt>
                <c:pt idx="39">
                  <c:v>1507293.705760645</c:v>
                </c:pt>
                <c:pt idx="40">
                  <c:v>1554089.6962871116</c:v>
                </c:pt>
                <c:pt idx="41">
                  <c:v>1602384.1972905912</c:v>
                </c:pt>
                <c:pt idx="42">
                  <c:v>1652227.8419310669</c:v>
                </c:pt>
                <c:pt idx="43">
                  <c:v>1703673.1230340626</c:v>
                </c:pt>
                <c:pt idx="44">
                  <c:v>1756774.4693208518</c:v>
                </c:pt>
                <c:pt idx="45">
                  <c:v>1811588.3251519909</c:v>
                </c:pt>
                <c:pt idx="46">
                  <c:v>1868173.2339631547</c:v>
                </c:pt>
                <c:pt idx="47">
                  <c:v>1926589.9255820499</c:v>
                </c:pt>
                <c:pt idx="48">
                  <c:v>1986901.4076255118</c:v>
                </c:pt>
                <c:pt idx="49">
                  <c:v>2049173.0611868375</c:v>
                </c:pt>
                <c:pt idx="50">
                  <c:v>2113472.7410349566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3D5-4236-B461-6354B4592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871008"/>
        <c:axId val="687870024"/>
      </c:scatterChart>
      <c:valAx>
        <c:axId val="687871008"/>
        <c:scaling>
          <c:orientation val="minMax"/>
          <c:max val="100"/>
          <c:min val="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7870024"/>
        <c:crosses val="autoZero"/>
        <c:crossBetween val="midCat"/>
      </c:valAx>
      <c:valAx>
        <c:axId val="68787002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[$€-410]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78710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Variabili!$B$1</c:f>
              <c:strCache>
                <c:ptCount val="1"/>
                <c:pt idx="0">
                  <c:v>ACWI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Variabili!$A$48:$A$71</c:f>
              <c:numCache>
                <c:formatCode>General</c:formatCode>
                <c:ptCount val="24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</c:numCache>
            </c:numRef>
          </c:xVal>
          <c:yVal>
            <c:numRef>
              <c:f>Variabili!$B$48:$B$71</c:f>
              <c:numCache>
                <c:formatCode>0.0%</c:formatCode>
                <c:ptCount val="24"/>
                <c:pt idx="0">
                  <c:v>-0.11649625379981599</c:v>
                </c:pt>
                <c:pt idx="1">
                  <c:v>-0.3154155704072984</c:v>
                </c:pt>
                <c:pt idx="2">
                  <c:v>0.11471819069835454</c:v>
                </c:pt>
                <c:pt idx="3">
                  <c:v>6.9343130544370357E-2</c:v>
                </c:pt>
                <c:pt idx="4">
                  <c:v>0.27720599601157159</c:v>
                </c:pt>
                <c:pt idx="5">
                  <c:v>8.1951393354891655E-2</c:v>
                </c:pt>
                <c:pt idx="6">
                  <c:v>7.1081778356363312E-3</c:v>
                </c:pt>
                <c:pt idx="7">
                  <c:v>-0.39200856190552114</c:v>
                </c:pt>
                <c:pt idx="8">
                  <c:v>0.3043121134889708</c:v>
                </c:pt>
                <c:pt idx="9">
                  <c:v>0.20497061077783463</c:v>
                </c:pt>
                <c:pt idx="10">
                  <c:v>-4.2492801622735832E-2</c:v>
                </c:pt>
                <c:pt idx="11">
                  <c:v>0.14345566816496214</c:v>
                </c:pt>
                <c:pt idx="12">
                  <c:v>0.17494697426726824</c:v>
                </c:pt>
                <c:pt idx="13">
                  <c:v>0.18613100229392798</c:v>
                </c:pt>
                <c:pt idx="14">
                  <c:v>8.7586434809515668E-2</c:v>
                </c:pt>
                <c:pt idx="15">
                  <c:v>0.11090764738818848</c:v>
                </c:pt>
                <c:pt idx="16">
                  <c:v>8.8937179202504435E-2</c:v>
                </c:pt>
                <c:pt idx="17">
                  <c:v>-4.8461002775935125E-2</c:v>
                </c:pt>
                <c:pt idx="18">
                  <c:v>0.28926342201341804</c:v>
                </c:pt>
                <c:pt idx="19">
                  <c:v>6.6536662745877662E-2</c:v>
                </c:pt>
                <c:pt idx="20">
                  <c:v>0.2753813644719143</c:v>
                </c:pt>
                <c:pt idx="21">
                  <c:v>-0.13013390192543473</c:v>
                </c:pt>
                <c:pt idx="22">
                  <c:v>0.18064490137539169</c:v>
                </c:pt>
                <c:pt idx="23">
                  <c:v>7.1489035859200412E-2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3E4-40CC-95DC-47F29632F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276768"/>
        <c:axId val="24274848"/>
      </c:scatterChart>
      <c:scatterChart>
        <c:scatterStyle val="lineMarker"/>
        <c:varyColors val="0"/>
        <c:ser>
          <c:idx val="1"/>
          <c:order val="1"/>
          <c:tx>
            <c:strRef>
              <c:f>Variabili!$F$1</c:f>
              <c:strCache>
                <c:ptCount val="1"/>
                <c:pt idx="0">
                  <c:v>Inflazione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Variabili!$A$48:$A$71</c:f>
              <c:numCache>
                <c:formatCode>General</c:formatCode>
                <c:ptCount val="24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</c:numCache>
            </c:numRef>
          </c:xVal>
          <c:yVal>
            <c:numRef>
              <c:f>Variabili!$F$48:$F$71</c:f>
              <c:numCache>
                <c:formatCode>0.0%</c:formatCode>
                <c:ptCount val="24"/>
                <c:pt idx="0">
                  <c:v>2.7E-2</c:v>
                </c:pt>
                <c:pt idx="1">
                  <c:v>2.5000000000000001E-2</c:v>
                </c:pt>
                <c:pt idx="2">
                  <c:v>2.7E-2</c:v>
                </c:pt>
                <c:pt idx="3">
                  <c:v>2.1999999999999999E-2</c:v>
                </c:pt>
                <c:pt idx="4">
                  <c:v>1.9E-2</c:v>
                </c:pt>
                <c:pt idx="5">
                  <c:v>2.1000000000000001E-2</c:v>
                </c:pt>
                <c:pt idx="6">
                  <c:v>1.7999999999999999E-2</c:v>
                </c:pt>
                <c:pt idx="7">
                  <c:v>3.3000000000000002E-2</c:v>
                </c:pt>
                <c:pt idx="8">
                  <c:v>8.0000000000000002E-3</c:v>
                </c:pt>
                <c:pt idx="9">
                  <c:v>1.4999999999999999E-2</c:v>
                </c:pt>
                <c:pt idx="10">
                  <c:v>2.7E-2</c:v>
                </c:pt>
                <c:pt idx="11">
                  <c:v>0.03</c:v>
                </c:pt>
                <c:pt idx="12">
                  <c:v>1.2E-2</c:v>
                </c:pt>
                <c:pt idx="13">
                  <c:v>2E-3</c:v>
                </c:pt>
                <c:pt idx="14">
                  <c:v>1E-3</c:v>
                </c:pt>
                <c:pt idx="15">
                  <c:v>-1E-3</c:v>
                </c:pt>
                <c:pt idx="16">
                  <c:v>1.2E-2</c:v>
                </c:pt>
                <c:pt idx="17">
                  <c:v>1.2E-2</c:v>
                </c:pt>
                <c:pt idx="18">
                  <c:v>6.0000000000000001E-3</c:v>
                </c:pt>
                <c:pt idx="19">
                  <c:v>-2E-3</c:v>
                </c:pt>
                <c:pt idx="20">
                  <c:v>1.9E-2</c:v>
                </c:pt>
                <c:pt idx="21">
                  <c:v>8.1000000000000003E-2</c:v>
                </c:pt>
                <c:pt idx="22">
                  <c:v>5.7000000000000002E-2</c:v>
                </c:pt>
                <c:pt idx="23">
                  <c:v>0.01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3E4-40CC-95DC-47F29632F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866560"/>
        <c:axId val="24866080"/>
      </c:scatterChart>
      <c:valAx>
        <c:axId val="24276768"/>
        <c:scaling>
          <c:orientation val="minMax"/>
          <c:max val="2025"/>
          <c:min val="2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274848"/>
        <c:crosses val="autoZero"/>
        <c:crossBetween val="midCat"/>
      </c:valAx>
      <c:valAx>
        <c:axId val="24274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276768"/>
        <c:crosses val="autoZero"/>
        <c:crossBetween val="midCat"/>
        <c:majorUnit val="0.1"/>
      </c:valAx>
      <c:valAx>
        <c:axId val="24866080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866560"/>
        <c:crosses val="max"/>
        <c:crossBetween val="midCat"/>
        <c:majorUnit val="1.0000000000000002E-2"/>
      </c:valAx>
      <c:valAx>
        <c:axId val="24866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866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78ECB4-F64F-436F-9D22-E11BB9CDB951}">
  <sheetPr/>
  <sheetViews>
    <sheetView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487136</xdr:colOff>
      <xdr:row>0</xdr:row>
      <xdr:rowOff>152399</xdr:rowOff>
    </xdr:from>
    <xdr:to>
      <xdr:col>19</xdr:col>
      <xdr:colOff>469446</xdr:colOff>
      <xdr:row>22</xdr:row>
      <xdr:rowOff>29932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79BEAF6-4139-6875-2CE2-653D3548EA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0137" cy="606729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C562DC9-4408-B330-0BB2-B7C9961799A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071FF-2E50-4AF1-B550-5CB1665FD758}">
  <dimension ref="A1:G134"/>
  <sheetViews>
    <sheetView tabSelected="1" zoomScale="190" zoomScaleNormal="190" workbookViewId="0">
      <selection activeCell="D4" sqref="D4"/>
    </sheetView>
  </sheetViews>
  <sheetFormatPr defaultRowHeight="15" x14ac:dyDescent="0.25"/>
  <cols>
    <col min="1" max="1" width="4.28515625" bestFit="1" customWidth="1"/>
    <col min="2" max="2" width="11.42578125" style="3" bestFit="1" customWidth="1"/>
    <col min="3" max="3" width="9.85546875" style="3" bestFit="1" customWidth="1"/>
    <col min="4" max="4" width="9.28515625" style="3" bestFit="1" customWidth="1"/>
    <col min="5" max="5" width="5.42578125" style="3" customWidth="1"/>
    <col min="6" max="6" width="23.28515625" bestFit="1" customWidth="1"/>
    <col min="7" max="7" width="11.28515625" bestFit="1" customWidth="1"/>
  </cols>
  <sheetData>
    <row r="1" spans="1:7" s="4" customFormat="1" ht="48" customHeight="1" x14ac:dyDescent="0.25">
      <c r="A1" s="4" t="s">
        <v>0</v>
      </c>
      <c r="B1" s="5" t="s">
        <v>7</v>
      </c>
      <c r="C1" s="5" t="s">
        <v>1</v>
      </c>
      <c r="D1" s="5" t="s">
        <v>6</v>
      </c>
      <c r="E1" s="5"/>
    </row>
    <row r="2" spans="1:7" x14ac:dyDescent="0.25">
      <c r="A2">
        <v>50</v>
      </c>
      <c r="B2" s="2">
        <v>700000</v>
      </c>
      <c r="C2" s="2">
        <v>26000</v>
      </c>
      <c r="D2" s="3">
        <f t="shared" ref="D2:D33" si="0">IF(A2&lt;$G$4,0,$G$5*(1+$G$3)^(A2-A$2))</f>
        <v>0</v>
      </c>
      <c r="F2" t="s">
        <v>4</v>
      </c>
      <c r="G2" s="7">
        <v>0.06</v>
      </c>
    </row>
    <row r="3" spans="1:7" x14ac:dyDescent="0.25">
      <c r="A3">
        <v>51</v>
      </c>
      <c r="B3" s="3">
        <f>(B2-C2+D2)*(1+$G$2)</f>
        <v>714440</v>
      </c>
      <c r="C3" s="3">
        <f>C2*(1+$G$3)</f>
        <v>26780</v>
      </c>
      <c r="D3" s="3">
        <f t="shared" si="0"/>
        <v>0</v>
      </c>
      <c r="F3" t="s">
        <v>2</v>
      </c>
      <c r="G3" s="7">
        <v>0.03</v>
      </c>
    </row>
    <row r="4" spans="1:7" x14ac:dyDescent="0.25">
      <c r="A4">
        <v>52</v>
      </c>
      <c r="B4" s="3">
        <f t="shared" ref="B4:B52" si="1">(B3-C3+D3)*(1+$G$2)</f>
        <v>728919.60000000009</v>
      </c>
      <c r="C4" s="3">
        <f t="shared" ref="C4:C47" si="2">C3*(1+$G$3)</f>
        <v>27583.4</v>
      </c>
      <c r="D4" s="3">
        <f t="shared" si="0"/>
        <v>0</v>
      </c>
      <c r="F4" t="s">
        <v>8</v>
      </c>
      <c r="G4" s="8">
        <v>75</v>
      </c>
    </row>
    <row r="5" spans="1:7" x14ac:dyDescent="0.25">
      <c r="A5">
        <v>53</v>
      </c>
      <c r="B5" s="3">
        <f t="shared" si="1"/>
        <v>743416.37200000009</v>
      </c>
      <c r="C5" s="3">
        <f t="shared" si="2"/>
        <v>28410.902000000002</v>
      </c>
      <c r="D5" s="3">
        <f t="shared" si="0"/>
        <v>0</v>
      </c>
      <c r="F5" t="s">
        <v>9</v>
      </c>
      <c r="G5" s="2">
        <v>13000</v>
      </c>
    </row>
    <row r="6" spans="1:7" x14ac:dyDescent="0.25">
      <c r="A6">
        <v>54</v>
      </c>
      <c r="B6" s="3">
        <f t="shared" si="1"/>
        <v>757905.79820000008</v>
      </c>
      <c r="C6" s="3">
        <f t="shared" si="2"/>
        <v>29263.229060000001</v>
      </c>
      <c r="D6" s="3">
        <f t="shared" si="0"/>
        <v>0</v>
      </c>
      <c r="G6" s="3"/>
    </row>
    <row r="7" spans="1:7" x14ac:dyDescent="0.25">
      <c r="A7">
        <v>55</v>
      </c>
      <c r="B7" s="3">
        <f t="shared" si="1"/>
        <v>772361.12328840012</v>
      </c>
      <c r="C7" s="3">
        <f t="shared" si="2"/>
        <v>30141.125931800001</v>
      </c>
      <c r="D7" s="3">
        <f t="shared" si="0"/>
        <v>0</v>
      </c>
    </row>
    <row r="8" spans="1:7" x14ac:dyDescent="0.25">
      <c r="A8">
        <v>56</v>
      </c>
      <c r="B8" s="3">
        <f t="shared" si="1"/>
        <v>786753.1971979962</v>
      </c>
      <c r="C8" s="3">
        <f t="shared" si="2"/>
        <v>31045.359709754001</v>
      </c>
      <c r="D8" s="3">
        <f t="shared" si="0"/>
        <v>0</v>
      </c>
      <c r="F8" t="s">
        <v>5</v>
      </c>
      <c r="G8" s="9">
        <v>50</v>
      </c>
    </row>
    <row r="9" spans="1:7" x14ac:dyDescent="0.25">
      <c r="A9">
        <v>57</v>
      </c>
      <c r="B9" s="3">
        <f t="shared" si="1"/>
        <v>801050.30773753673</v>
      </c>
      <c r="C9" s="3">
        <f t="shared" si="2"/>
        <v>31976.72050104662</v>
      </c>
      <c r="D9" s="3">
        <f t="shared" si="0"/>
        <v>0</v>
      </c>
    </row>
    <row r="10" spans="1:7" x14ac:dyDescent="0.25">
      <c r="A10">
        <v>58</v>
      </c>
      <c r="B10" s="3">
        <f t="shared" si="1"/>
        <v>815218.00247067958</v>
      </c>
      <c r="C10" s="3">
        <f t="shared" si="2"/>
        <v>32936.02211607802</v>
      </c>
      <c r="D10" s="3">
        <f t="shared" si="0"/>
        <v>0</v>
      </c>
    </row>
    <row r="11" spans="1:7" x14ac:dyDescent="0.25">
      <c r="A11">
        <v>59</v>
      </c>
      <c r="B11" s="3">
        <f t="shared" si="1"/>
        <v>829218.89917587768</v>
      </c>
      <c r="C11" s="3">
        <f t="shared" si="2"/>
        <v>33924.102779560359</v>
      </c>
      <c r="D11" s="3">
        <f t="shared" si="0"/>
        <v>0</v>
      </c>
    </row>
    <row r="12" spans="1:7" x14ac:dyDescent="0.25">
      <c r="A12">
        <v>60</v>
      </c>
      <c r="B12" s="3">
        <f t="shared" si="1"/>
        <v>843012.48418009642</v>
      </c>
      <c r="C12" s="3">
        <f t="shared" si="2"/>
        <v>34941.825862947167</v>
      </c>
      <c r="D12" s="3">
        <f t="shared" si="0"/>
        <v>0</v>
      </c>
    </row>
    <row r="13" spans="1:7" x14ac:dyDescent="0.25">
      <c r="A13">
        <v>61</v>
      </c>
      <c r="B13" s="3">
        <f t="shared" si="1"/>
        <v>856554.89781617827</v>
      </c>
      <c r="C13" s="3">
        <f t="shared" si="2"/>
        <v>35990.080638835585</v>
      </c>
      <c r="D13" s="3">
        <f t="shared" si="0"/>
        <v>0</v>
      </c>
    </row>
    <row r="14" spans="1:7" x14ac:dyDescent="0.25">
      <c r="A14">
        <v>62</v>
      </c>
      <c r="B14" s="3">
        <f t="shared" si="1"/>
        <v>869798.70620798331</v>
      </c>
      <c r="C14" s="3">
        <f t="shared" si="2"/>
        <v>37069.783058000656</v>
      </c>
      <c r="D14" s="3">
        <f t="shared" si="0"/>
        <v>0</v>
      </c>
    </row>
    <row r="15" spans="1:7" x14ac:dyDescent="0.25">
      <c r="A15">
        <v>63</v>
      </c>
      <c r="B15" s="3">
        <f t="shared" si="1"/>
        <v>882692.65853898169</v>
      </c>
      <c r="C15" s="3">
        <f t="shared" si="2"/>
        <v>38181.876549740678</v>
      </c>
      <c r="D15" s="3">
        <f t="shared" si="0"/>
        <v>0</v>
      </c>
    </row>
    <row r="16" spans="1:7" x14ac:dyDescent="0.25">
      <c r="A16">
        <v>64</v>
      </c>
      <c r="B16" s="3">
        <f t="shared" si="1"/>
        <v>895181.42890859558</v>
      </c>
      <c r="C16" s="3">
        <f t="shared" si="2"/>
        <v>39327.332846232901</v>
      </c>
      <c r="D16" s="3">
        <f t="shared" si="0"/>
        <v>0</v>
      </c>
    </row>
    <row r="17" spans="1:4" x14ac:dyDescent="0.25">
      <c r="A17">
        <v>65</v>
      </c>
      <c r="B17" s="3">
        <f t="shared" si="1"/>
        <v>907205.34182610444</v>
      </c>
      <c r="C17" s="3">
        <f t="shared" si="2"/>
        <v>40507.152831619889</v>
      </c>
      <c r="D17" s="3">
        <f t="shared" si="0"/>
        <v>0</v>
      </c>
    </row>
    <row r="18" spans="1:4" x14ac:dyDescent="0.25">
      <c r="A18">
        <v>66</v>
      </c>
      <c r="B18" s="3">
        <f t="shared" si="1"/>
        <v>918700.08033415372</v>
      </c>
      <c r="C18" s="3">
        <f t="shared" si="2"/>
        <v>41722.367416568486</v>
      </c>
      <c r="D18" s="3">
        <f t="shared" si="0"/>
        <v>0</v>
      </c>
    </row>
    <row r="19" spans="1:4" x14ac:dyDescent="0.25">
      <c r="A19">
        <v>67</v>
      </c>
      <c r="B19" s="3">
        <f t="shared" si="1"/>
        <v>929596.37569264043</v>
      </c>
      <c r="C19" s="3">
        <f t="shared" si="2"/>
        <v>42974.038439065545</v>
      </c>
      <c r="D19" s="3">
        <f t="shared" si="0"/>
        <v>0</v>
      </c>
    </row>
    <row r="20" spans="1:4" x14ac:dyDescent="0.25">
      <c r="A20">
        <v>68</v>
      </c>
      <c r="B20" s="3">
        <f t="shared" si="1"/>
        <v>939819.67748878943</v>
      </c>
      <c r="C20" s="3">
        <f t="shared" si="2"/>
        <v>44263.259592237511</v>
      </c>
      <c r="D20" s="3">
        <f t="shared" si="0"/>
        <v>0</v>
      </c>
    </row>
    <row r="21" spans="1:4" x14ac:dyDescent="0.25">
      <c r="A21">
        <v>69</v>
      </c>
      <c r="B21" s="3">
        <f t="shared" si="1"/>
        <v>949289.80297034502</v>
      </c>
      <c r="C21" s="3">
        <f t="shared" si="2"/>
        <v>45591.157380004639</v>
      </c>
      <c r="D21" s="3">
        <f t="shared" si="0"/>
        <v>0</v>
      </c>
    </row>
    <row r="22" spans="1:4" x14ac:dyDescent="0.25">
      <c r="A22">
        <v>70</v>
      </c>
      <c r="B22" s="3">
        <f t="shared" si="1"/>
        <v>957920.56432576082</v>
      </c>
      <c r="C22" s="3">
        <f t="shared" si="2"/>
        <v>46958.892101404781</v>
      </c>
      <c r="D22" s="3">
        <f t="shared" si="0"/>
        <v>0</v>
      </c>
    </row>
    <row r="23" spans="1:4" x14ac:dyDescent="0.25">
      <c r="A23">
        <v>71</v>
      </c>
      <c r="B23" s="3">
        <f t="shared" si="1"/>
        <v>965619.37255781749</v>
      </c>
      <c r="C23" s="3">
        <f t="shared" si="2"/>
        <v>48367.658864446923</v>
      </c>
      <c r="D23" s="3">
        <f t="shared" si="0"/>
        <v>0</v>
      </c>
    </row>
    <row r="24" spans="1:4" x14ac:dyDescent="0.25">
      <c r="A24">
        <v>72</v>
      </c>
      <c r="B24" s="3">
        <f t="shared" si="1"/>
        <v>972286.81651497283</v>
      </c>
      <c r="C24" s="3">
        <f t="shared" si="2"/>
        <v>49818.688630380333</v>
      </c>
      <c r="D24" s="3">
        <f t="shared" si="0"/>
        <v>0</v>
      </c>
    </row>
    <row r="25" spans="1:4" x14ac:dyDescent="0.25">
      <c r="A25">
        <v>73</v>
      </c>
      <c r="B25" s="3">
        <f t="shared" si="1"/>
        <v>977816.21555766813</v>
      </c>
      <c r="C25" s="3">
        <f t="shared" si="2"/>
        <v>51313.249289291743</v>
      </c>
      <c r="D25" s="3">
        <f t="shared" si="0"/>
        <v>0</v>
      </c>
    </row>
    <row r="26" spans="1:4" x14ac:dyDescent="0.25">
      <c r="A26">
        <v>74</v>
      </c>
      <c r="B26" s="3">
        <f t="shared" si="1"/>
        <v>982093.14424447902</v>
      </c>
      <c r="C26" s="3">
        <f t="shared" si="2"/>
        <v>52852.646767970495</v>
      </c>
      <c r="D26" s="3">
        <f t="shared" si="0"/>
        <v>0</v>
      </c>
    </row>
    <row r="27" spans="1:4" x14ac:dyDescent="0.25">
      <c r="A27">
        <v>75</v>
      </c>
      <c r="B27" s="3">
        <f t="shared" si="1"/>
        <v>984994.92732509901</v>
      </c>
      <c r="C27" s="3">
        <f t="shared" si="2"/>
        <v>54438.226171009614</v>
      </c>
      <c r="D27" s="3">
        <f t="shared" si="0"/>
        <v>27219.113085504781</v>
      </c>
    </row>
    <row r="28" spans="1:4" x14ac:dyDescent="0.25">
      <c r="A28">
        <v>76</v>
      </c>
      <c r="B28" s="3">
        <f t="shared" si="1"/>
        <v>1015242.3630939699</v>
      </c>
      <c r="C28" s="3">
        <f t="shared" si="2"/>
        <v>56071.372956139901</v>
      </c>
      <c r="D28" s="3">
        <f t="shared" si="0"/>
        <v>28035.686478069929</v>
      </c>
    </row>
    <row r="29" spans="1:4" x14ac:dyDescent="0.25">
      <c r="A29">
        <v>77</v>
      </c>
      <c r="B29" s="3">
        <f t="shared" si="1"/>
        <v>1046439.0772128541</v>
      </c>
      <c r="C29" s="3">
        <f t="shared" si="2"/>
        <v>57753.514144824097</v>
      </c>
      <c r="D29" s="3">
        <f t="shared" si="0"/>
        <v>28876.757072412023</v>
      </c>
    </row>
    <row r="30" spans="1:4" x14ac:dyDescent="0.25">
      <c r="A30">
        <v>78</v>
      </c>
      <c r="B30" s="3">
        <f t="shared" si="1"/>
        <v>1078616.0593488687</v>
      </c>
      <c r="C30" s="3">
        <f t="shared" si="2"/>
        <v>59486.119569168819</v>
      </c>
      <c r="D30" s="3">
        <f t="shared" si="0"/>
        <v>29743.059784584384</v>
      </c>
    </row>
    <row r="31" spans="1:4" x14ac:dyDescent="0.25">
      <c r="A31">
        <v>79</v>
      </c>
      <c r="B31" s="3">
        <f t="shared" si="1"/>
        <v>1111805.3795381414</v>
      </c>
      <c r="C31" s="3">
        <f t="shared" si="2"/>
        <v>61270.703156243886</v>
      </c>
      <c r="D31" s="3">
        <f t="shared" si="0"/>
        <v>30635.35157812191</v>
      </c>
    </row>
    <row r="32" spans="1:4" x14ac:dyDescent="0.25">
      <c r="A32">
        <v>80</v>
      </c>
      <c r="B32" s="3">
        <f t="shared" si="1"/>
        <v>1146040.229637621</v>
      </c>
      <c r="C32" s="3">
        <f t="shared" si="2"/>
        <v>63108.824250931204</v>
      </c>
      <c r="D32" s="3">
        <f t="shared" si="0"/>
        <v>31554.412125465569</v>
      </c>
    </row>
    <row r="33" spans="1:4" x14ac:dyDescent="0.25">
      <c r="A33">
        <v>81</v>
      </c>
      <c r="B33" s="3">
        <f t="shared" si="1"/>
        <v>1181354.9665628846</v>
      </c>
      <c r="C33" s="3">
        <f t="shared" si="2"/>
        <v>65002.088978459142</v>
      </c>
      <c r="D33" s="3">
        <f t="shared" si="0"/>
        <v>32501.044489229542</v>
      </c>
    </row>
    <row r="34" spans="1:4" x14ac:dyDescent="0.25">
      <c r="A34">
        <v>82</v>
      </c>
      <c r="B34" s="3">
        <f t="shared" si="1"/>
        <v>1217785.1573980744</v>
      </c>
      <c r="C34" s="3">
        <f t="shared" si="2"/>
        <v>66952.15164781292</v>
      </c>
      <c r="D34" s="3">
        <f t="shared" ref="D34:D65" si="3">IF(A34&lt;$G$4,0,$G$5*(1+$G$3)^(A34-A$2))</f>
        <v>33476.075823906423</v>
      </c>
    </row>
    <row r="35" spans="1:4" x14ac:dyDescent="0.25">
      <c r="A35">
        <v>83</v>
      </c>
      <c r="B35" s="3">
        <f t="shared" si="1"/>
        <v>1255367.6264686179</v>
      </c>
      <c r="C35" s="3">
        <f t="shared" si="2"/>
        <v>68960.716197247311</v>
      </c>
      <c r="D35" s="3">
        <f t="shared" si="3"/>
        <v>34480.358098623612</v>
      </c>
    </row>
    <row r="36" spans="1:4" x14ac:dyDescent="0.25">
      <c r="A36">
        <v>84</v>
      </c>
      <c r="B36" s="3">
        <f t="shared" si="1"/>
        <v>1294140.5044721938</v>
      </c>
      <c r="C36" s="3">
        <f t="shared" si="2"/>
        <v>71029.53768316473</v>
      </c>
      <c r="D36" s="3">
        <f t="shared" si="3"/>
        <v>35514.768841582314</v>
      </c>
    </row>
    <row r="37" spans="1:4" x14ac:dyDescent="0.25">
      <c r="A37">
        <v>85</v>
      </c>
      <c r="B37" s="3">
        <f t="shared" si="1"/>
        <v>1334143.2797684481</v>
      </c>
      <c r="C37" s="3">
        <f t="shared" si="2"/>
        <v>73160.423813659669</v>
      </c>
      <c r="D37" s="3">
        <f t="shared" si="3"/>
        <v>36580.211906829791</v>
      </c>
    </row>
    <row r="38" spans="1:4" x14ac:dyDescent="0.25">
      <c r="A38">
        <v>86</v>
      </c>
      <c r="B38" s="3">
        <f t="shared" si="1"/>
        <v>1375416.8519333154</v>
      </c>
      <c r="C38" s="3">
        <f t="shared" si="2"/>
        <v>75355.236528069465</v>
      </c>
      <c r="D38" s="3">
        <f t="shared" si="3"/>
        <v>37677.618264034681</v>
      </c>
    </row>
    <row r="39" spans="1:4" x14ac:dyDescent="0.25">
      <c r="A39">
        <v>87</v>
      </c>
      <c r="B39" s="3">
        <f t="shared" si="1"/>
        <v>1418003.5876894374</v>
      </c>
      <c r="C39" s="3">
        <f t="shared" si="2"/>
        <v>77615.893623911557</v>
      </c>
      <c r="D39" s="3">
        <f t="shared" si="3"/>
        <v>38807.94681195572</v>
      </c>
    </row>
    <row r="40" spans="1:4" x14ac:dyDescent="0.25">
      <c r="A40">
        <v>88</v>
      </c>
      <c r="B40" s="3">
        <f t="shared" si="1"/>
        <v>1461947.3793301305</v>
      </c>
      <c r="C40" s="3">
        <f t="shared" si="2"/>
        <v>79944.370432628901</v>
      </c>
      <c r="D40" s="3">
        <f t="shared" si="3"/>
        <v>39972.185216314392</v>
      </c>
    </row>
    <row r="41" spans="1:4" x14ac:dyDescent="0.25">
      <c r="A41">
        <v>89</v>
      </c>
      <c r="B41" s="3">
        <f t="shared" si="1"/>
        <v>1507293.705760645</v>
      </c>
      <c r="C41" s="3">
        <f t="shared" si="2"/>
        <v>82342.701545607764</v>
      </c>
      <c r="D41" s="3">
        <f t="shared" si="3"/>
        <v>41171.350772803831</v>
      </c>
    </row>
    <row r="42" spans="1:4" x14ac:dyDescent="0.25">
      <c r="A42">
        <v>90</v>
      </c>
      <c r="B42" s="3">
        <f t="shared" si="1"/>
        <v>1554089.6962871116</v>
      </c>
      <c r="C42" s="3">
        <f t="shared" si="2"/>
        <v>84812.982591976004</v>
      </c>
      <c r="D42" s="3">
        <f t="shared" si="3"/>
        <v>42406.491295987937</v>
      </c>
    </row>
    <row r="43" spans="1:4" x14ac:dyDescent="0.25">
      <c r="A43">
        <v>91</v>
      </c>
      <c r="B43" s="3">
        <f t="shared" si="1"/>
        <v>1602384.1972905912</v>
      </c>
      <c r="C43" s="3">
        <f t="shared" si="2"/>
        <v>87357.372069735284</v>
      </c>
      <c r="D43" s="3">
        <f t="shared" si="3"/>
        <v>43678.686034867576</v>
      </c>
    </row>
    <row r="44" spans="1:4" x14ac:dyDescent="0.25">
      <c r="A44">
        <v>92</v>
      </c>
      <c r="B44" s="3">
        <f t="shared" si="1"/>
        <v>1652227.8419310669</v>
      </c>
      <c r="C44" s="3">
        <f t="shared" si="2"/>
        <v>89978.093231827341</v>
      </c>
      <c r="D44" s="3">
        <f t="shared" si="3"/>
        <v>44989.046615913605</v>
      </c>
    </row>
    <row r="45" spans="1:4" x14ac:dyDescent="0.25">
      <c r="A45">
        <v>93</v>
      </c>
      <c r="B45" s="3">
        <f t="shared" si="1"/>
        <v>1703673.1230340626</v>
      </c>
      <c r="C45" s="3">
        <f t="shared" si="2"/>
        <v>92677.436028782162</v>
      </c>
      <c r="D45" s="3">
        <f t="shared" si="3"/>
        <v>46338.718014391015</v>
      </c>
    </row>
    <row r="46" spans="1:4" x14ac:dyDescent="0.25">
      <c r="A46">
        <v>94</v>
      </c>
      <c r="B46" s="3">
        <f t="shared" si="1"/>
        <v>1756774.4693208518</v>
      </c>
      <c r="C46" s="3">
        <f t="shared" si="2"/>
        <v>95457.759109645631</v>
      </c>
      <c r="D46" s="3">
        <f t="shared" si="3"/>
        <v>47728.879554822735</v>
      </c>
    </row>
    <row r="47" spans="1:4" x14ac:dyDescent="0.25">
      <c r="A47">
        <v>95</v>
      </c>
      <c r="B47" s="3">
        <f t="shared" si="1"/>
        <v>1811588.3251519909</v>
      </c>
      <c r="C47" s="3">
        <f t="shared" si="2"/>
        <v>98321.491882935006</v>
      </c>
      <c r="D47" s="3">
        <f t="shared" si="3"/>
        <v>49160.745941467423</v>
      </c>
    </row>
    <row r="48" spans="1:4" x14ac:dyDescent="0.25">
      <c r="A48">
        <v>96</v>
      </c>
      <c r="B48" s="3">
        <f t="shared" si="1"/>
        <v>1868173.2339631547</v>
      </c>
      <c r="C48" s="3">
        <f t="shared" ref="C48:C111" si="4">C47*(1+$G$3)</f>
        <v>101271.13663942306</v>
      </c>
      <c r="D48" s="3">
        <f t="shared" si="3"/>
        <v>50635.568319711441</v>
      </c>
    </row>
    <row r="49" spans="1:4" x14ac:dyDescent="0.25">
      <c r="A49">
        <v>97</v>
      </c>
      <c r="B49" s="3">
        <f t="shared" si="1"/>
        <v>1926589.9255820499</v>
      </c>
      <c r="C49" s="3">
        <f t="shared" si="4"/>
        <v>104309.27073860574</v>
      </c>
      <c r="D49" s="3">
        <f t="shared" si="3"/>
        <v>52154.635369302792</v>
      </c>
    </row>
    <row r="50" spans="1:4" x14ac:dyDescent="0.25">
      <c r="A50">
        <v>98</v>
      </c>
      <c r="B50" s="3">
        <f t="shared" si="1"/>
        <v>1986901.4076255118</v>
      </c>
      <c r="C50" s="3">
        <f t="shared" si="4"/>
        <v>107438.54886076391</v>
      </c>
      <c r="D50" s="3">
        <f t="shared" si="3"/>
        <v>53719.274430381869</v>
      </c>
    </row>
    <row r="51" spans="1:4" x14ac:dyDescent="0.25">
      <c r="A51">
        <v>99</v>
      </c>
      <c r="B51" s="3">
        <f t="shared" si="1"/>
        <v>2049173.0611868375</v>
      </c>
      <c r="C51" s="3">
        <f t="shared" si="4"/>
        <v>110661.70532658683</v>
      </c>
      <c r="D51" s="3">
        <f t="shared" si="3"/>
        <v>55330.852663293321</v>
      </c>
    </row>
    <row r="52" spans="1:4" x14ac:dyDescent="0.25">
      <c r="A52">
        <v>100</v>
      </c>
      <c r="B52" s="3">
        <f t="shared" si="1"/>
        <v>2113472.7410349566</v>
      </c>
      <c r="C52" s="3">
        <f t="shared" si="4"/>
        <v>113981.55648638443</v>
      </c>
      <c r="D52" s="3">
        <f t="shared" si="3"/>
        <v>56990.778243192122</v>
      </c>
    </row>
    <row r="53" spans="1:4" x14ac:dyDescent="0.25">
      <c r="A53">
        <v>101</v>
      </c>
      <c r="B53" s="3">
        <f t="shared" ref="B53:B116" si="5">(B52-C52+D52)*(1+$G$2)</f>
        <v>2179870.8805592703</v>
      </c>
      <c r="C53" s="3">
        <f t="shared" si="4"/>
        <v>117401.00318097597</v>
      </c>
      <c r="D53" s="3">
        <f t="shared" si="3"/>
        <v>58700.501590487889</v>
      </c>
    </row>
    <row r="54" spans="1:4" x14ac:dyDescent="0.25">
      <c r="A54">
        <v>102</v>
      </c>
      <c r="B54" s="3">
        <f t="shared" si="5"/>
        <v>2248440.6017069095</v>
      </c>
      <c r="C54" s="3">
        <f t="shared" si="4"/>
        <v>120923.03327640524</v>
      </c>
      <c r="D54" s="3">
        <f t="shared" si="3"/>
        <v>60461.51663820252</v>
      </c>
    </row>
    <row r="55" spans="1:4" x14ac:dyDescent="0.25">
      <c r="A55">
        <v>103</v>
      </c>
      <c r="B55" s="3">
        <f t="shared" si="5"/>
        <v>2319257.8301728293</v>
      </c>
      <c r="C55" s="3">
        <f t="shared" si="4"/>
        <v>124550.72427469741</v>
      </c>
      <c r="D55" s="3">
        <f t="shared" si="3"/>
        <v>62275.362137348588</v>
      </c>
    </row>
    <row r="56" spans="1:4" x14ac:dyDescent="0.25">
      <c r="A56">
        <v>104</v>
      </c>
      <c r="B56" s="3">
        <f t="shared" si="5"/>
        <v>2392401.4161176095</v>
      </c>
      <c r="C56" s="3">
        <f t="shared" si="4"/>
        <v>128287.24600293834</v>
      </c>
      <c r="D56" s="3">
        <f t="shared" si="3"/>
        <v>64143.623001469052</v>
      </c>
    </row>
    <row r="57" spans="1:4" x14ac:dyDescent="0.25">
      <c r="A57">
        <v>105</v>
      </c>
      <c r="B57" s="3">
        <f t="shared" si="5"/>
        <v>2467953.2607031087</v>
      </c>
      <c r="C57" s="3">
        <f t="shared" si="4"/>
        <v>132135.8633830265</v>
      </c>
      <c r="D57" s="3">
        <f t="shared" si="3"/>
        <v>66067.93169151312</v>
      </c>
    </row>
    <row r="58" spans="1:4" x14ac:dyDescent="0.25">
      <c r="A58">
        <v>106</v>
      </c>
      <c r="B58" s="3">
        <f t="shared" si="5"/>
        <v>2545998.448752291</v>
      </c>
      <c r="C58" s="3">
        <f t="shared" si="4"/>
        <v>136099.93928451731</v>
      </c>
      <c r="D58" s="3">
        <f t="shared" si="3"/>
        <v>68049.969642258511</v>
      </c>
    </row>
    <row r="59" spans="1:4" x14ac:dyDescent="0.25">
      <c r="A59">
        <v>107</v>
      </c>
      <c r="B59" s="3">
        <f t="shared" si="5"/>
        <v>2626625.3878566343</v>
      </c>
      <c r="C59" s="3">
        <f t="shared" si="4"/>
        <v>140182.93746305283</v>
      </c>
      <c r="D59" s="3">
        <f t="shared" si="3"/>
        <v>70091.468731526271</v>
      </c>
    </row>
    <row r="60" spans="1:4" x14ac:dyDescent="0.25">
      <c r="A60">
        <v>108</v>
      </c>
      <c r="B60" s="3">
        <f t="shared" si="5"/>
        <v>2709925.9542726143</v>
      </c>
      <c r="C60" s="3">
        <f t="shared" si="4"/>
        <v>144388.42558694442</v>
      </c>
      <c r="D60" s="3">
        <f t="shared" si="3"/>
        <v>72194.212793472063</v>
      </c>
    </row>
    <row r="61" spans="1:4" x14ac:dyDescent="0.25">
      <c r="A61">
        <v>109</v>
      </c>
      <c r="B61" s="3">
        <f t="shared" si="5"/>
        <v>2795995.645967891</v>
      </c>
      <c r="C61" s="3">
        <f t="shared" si="4"/>
        <v>148720.07835455277</v>
      </c>
      <c r="D61" s="3">
        <f t="shared" si="3"/>
        <v>74360.039177276223</v>
      </c>
    </row>
    <row r="62" spans="1:4" x14ac:dyDescent="0.25">
      <c r="A62">
        <v>110</v>
      </c>
      <c r="B62" s="3">
        <f t="shared" si="5"/>
        <v>2884933.7431980511</v>
      </c>
      <c r="C62" s="3">
        <f t="shared" si="4"/>
        <v>153181.68070518936</v>
      </c>
      <c r="D62" s="3">
        <f t="shared" si="3"/>
        <v>76590.840352594503</v>
      </c>
    </row>
    <row r="63" spans="1:4" x14ac:dyDescent="0.25">
      <c r="A63">
        <v>111</v>
      </c>
      <c r="B63" s="3">
        <f t="shared" si="5"/>
        <v>2976843.477016184</v>
      </c>
      <c r="C63" s="3">
        <f t="shared" si="4"/>
        <v>157777.13112634505</v>
      </c>
      <c r="D63" s="3">
        <f t="shared" si="3"/>
        <v>78888.56556317232</v>
      </c>
    </row>
    <row r="64" spans="1:4" x14ac:dyDescent="0.25">
      <c r="A64">
        <v>112</v>
      </c>
      <c r="B64" s="3">
        <f t="shared" si="5"/>
        <v>3071832.2061401918</v>
      </c>
      <c r="C64" s="3">
        <f t="shared" si="4"/>
        <v>162510.44506013539</v>
      </c>
      <c r="D64" s="3">
        <f t="shared" si="3"/>
        <v>81255.222530067491</v>
      </c>
    </row>
    <row r="65" spans="1:4" x14ac:dyDescent="0.25">
      <c r="A65">
        <v>113</v>
      </c>
      <c r="B65" s="3">
        <f t="shared" si="5"/>
        <v>3170011.6026267316</v>
      </c>
      <c r="C65" s="3">
        <f t="shared" si="4"/>
        <v>167385.75841193946</v>
      </c>
      <c r="D65" s="3">
        <f t="shared" si="3"/>
        <v>83692.879205969541</v>
      </c>
    </row>
    <row r="66" spans="1:4" x14ac:dyDescent="0.25">
      <c r="A66">
        <v>114</v>
      </c>
      <c r="B66" s="3">
        <f t="shared" si="5"/>
        <v>3271497.8468260081</v>
      </c>
      <c r="C66" s="3">
        <f t="shared" si="4"/>
        <v>172407.33116429765</v>
      </c>
      <c r="D66" s="3">
        <f t="shared" ref="D66:D97" si="6">IF(A66&lt;$G$4,0,$G$5*(1+$G$3)^(A66-A$2))</f>
        <v>86203.665582148606</v>
      </c>
    </row>
    <row r="67" spans="1:4" x14ac:dyDescent="0.25">
      <c r="A67">
        <v>115</v>
      </c>
      <c r="B67" s="3">
        <f t="shared" si="5"/>
        <v>3376411.8321184912</v>
      </c>
      <c r="C67" s="3">
        <f t="shared" si="4"/>
        <v>177579.55109922658</v>
      </c>
      <c r="D67" s="3">
        <f t="shared" si="6"/>
        <v>88789.775549613056</v>
      </c>
    </row>
    <row r="68" spans="1:4" x14ac:dyDescent="0.25">
      <c r="A68">
        <v>116</v>
      </c>
      <c r="B68" s="3">
        <f t="shared" si="5"/>
        <v>3484879.3799630105</v>
      </c>
      <c r="C68" s="3">
        <f t="shared" si="4"/>
        <v>182906.93763220339</v>
      </c>
      <c r="D68" s="3">
        <f t="shared" si="6"/>
        <v>91453.468816101449</v>
      </c>
    </row>
    <row r="69" spans="1:4" x14ac:dyDescent="0.25">
      <c r="A69">
        <v>117</v>
      </c>
      <c r="B69" s="3">
        <f t="shared" si="5"/>
        <v>3597031.4658157234</v>
      </c>
      <c r="C69" s="3">
        <f t="shared" si="4"/>
        <v>188394.14576116949</v>
      </c>
      <c r="D69" s="3">
        <f t="shared" si="6"/>
        <v>94197.072880584499</v>
      </c>
    </row>
    <row r="70" spans="1:4" x14ac:dyDescent="0.25">
      <c r="A70">
        <v>118</v>
      </c>
      <c r="B70" s="3">
        <f t="shared" si="5"/>
        <v>3713004.4565112465</v>
      </c>
      <c r="C70" s="3">
        <f t="shared" si="4"/>
        <v>194045.97013400457</v>
      </c>
      <c r="D70" s="3">
        <f t="shared" si="6"/>
        <v>97022.985067002024</v>
      </c>
    </row>
    <row r="71" spans="1:4" x14ac:dyDescent="0.25">
      <c r="A71">
        <v>119</v>
      </c>
      <c r="B71" s="3">
        <f t="shared" si="5"/>
        <v>3832940.3597308989</v>
      </c>
      <c r="C71" s="3">
        <f t="shared" si="4"/>
        <v>199867.3492380247</v>
      </c>
      <c r="D71" s="3">
        <f t="shared" si="6"/>
        <v>99933.674619012076</v>
      </c>
    </row>
    <row r="72" spans="1:4" x14ac:dyDescent="0.25">
      <c r="A72">
        <v>120</v>
      </c>
      <c r="B72" s="3">
        <f t="shared" si="5"/>
        <v>3956987.0862185997</v>
      </c>
      <c r="C72" s="3">
        <f t="shared" si="4"/>
        <v>205863.36971516546</v>
      </c>
      <c r="D72" s="3">
        <f t="shared" si="6"/>
        <v>102931.68485758244</v>
      </c>
    </row>
    <row r="73" spans="1:4" x14ac:dyDescent="0.25">
      <c r="A73">
        <v>121</v>
      </c>
      <c r="B73" s="3">
        <f t="shared" si="5"/>
        <v>4085298.7254426777</v>
      </c>
      <c r="C73" s="3">
        <f t="shared" si="4"/>
        <v>212039.27080662042</v>
      </c>
      <c r="D73" s="3">
        <f t="shared" si="6"/>
        <v>106019.63540330993</v>
      </c>
    </row>
    <row r="74" spans="1:4" x14ac:dyDescent="0.25">
      <c r="A74">
        <v>122</v>
      </c>
      <c r="B74" s="3">
        <f t="shared" si="5"/>
        <v>4218035.83544173</v>
      </c>
      <c r="C74" s="3">
        <f t="shared" si="4"/>
        <v>218400.44893081905</v>
      </c>
      <c r="D74" s="3">
        <f t="shared" si="6"/>
        <v>109200.22446540922</v>
      </c>
    </row>
    <row r="75" spans="1:4" x14ac:dyDescent="0.25">
      <c r="A75">
        <v>123</v>
      </c>
      <c r="B75" s="3">
        <f t="shared" si="5"/>
        <v>4355365.7476348998</v>
      </c>
      <c r="C75" s="3">
        <f t="shared" si="4"/>
        <v>224952.46239874364</v>
      </c>
      <c r="D75" s="3">
        <f t="shared" si="6"/>
        <v>112476.2311993715</v>
      </c>
    </row>
    <row r="76" spans="1:4" x14ac:dyDescent="0.25">
      <c r="A76">
        <v>124</v>
      </c>
      <c r="B76" s="3">
        <f t="shared" si="5"/>
        <v>4497462.8874216592</v>
      </c>
      <c r="C76" s="3">
        <f t="shared" si="4"/>
        <v>231701.03627070595</v>
      </c>
      <c r="D76" s="3">
        <f t="shared" si="6"/>
        <v>115850.51813535263</v>
      </c>
    </row>
    <row r="77" spans="1:4" x14ac:dyDescent="0.25">
      <c r="A77">
        <v>125</v>
      </c>
      <c r="B77" s="3">
        <f t="shared" si="5"/>
        <v>4644509.1114434851</v>
      </c>
      <c r="C77" s="3">
        <f t="shared" si="4"/>
        <v>238652.06735882713</v>
      </c>
      <c r="D77" s="3">
        <f t="shared" si="6"/>
        <v>119326.03367941322</v>
      </c>
    </row>
    <row r="78" spans="1:4" x14ac:dyDescent="0.25">
      <c r="A78">
        <v>126</v>
      </c>
      <c r="B78" s="3">
        <f t="shared" si="5"/>
        <v>4796694.0624299161</v>
      </c>
      <c r="C78" s="3">
        <f t="shared" si="4"/>
        <v>245811.62937959196</v>
      </c>
      <c r="D78" s="3">
        <f t="shared" si="6"/>
        <v>122905.8146897956</v>
      </c>
    </row>
    <row r="79" spans="1:4" x14ac:dyDescent="0.25">
      <c r="A79">
        <v>127</v>
      </c>
      <c r="B79" s="3">
        <f t="shared" si="5"/>
        <v>4954215.5426045274</v>
      </c>
      <c r="C79" s="3">
        <f t="shared" si="4"/>
        <v>253185.97826097973</v>
      </c>
      <c r="D79" s="3">
        <f t="shared" si="6"/>
        <v>126592.98913048946</v>
      </c>
    </row>
    <row r="80" spans="1:4" x14ac:dyDescent="0.25">
      <c r="A80">
        <v>128</v>
      </c>
      <c r="B80" s="3">
        <f t="shared" si="5"/>
        <v>5117279.9066824792</v>
      </c>
      <c r="C80" s="3">
        <f t="shared" si="4"/>
        <v>260781.55760880912</v>
      </c>
      <c r="D80" s="3">
        <f t="shared" si="6"/>
        <v>130390.77880440417</v>
      </c>
    </row>
    <row r="81" spans="1:4" x14ac:dyDescent="0.25">
      <c r="A81">
        <v>129</v>
      </c>
      <c r="B81" s="3">
        <f t="shared" si="5"/>
        <v>5286102.4755507587</v>
      </c>
      <c r="C81" s="3">
        <f t="shared" si="4"/>
        <v>268605.00433707342</v>
      </c>
      <c r="D81" s="3">
        <f t="shared" si="6"/>
        <v>134302.5021685363</v>
      </c>
    </row>
    <row r="82" spans="1:4" x14ac:dyDescent="0.25">
      <c r="A82">
        <v>130</v>
      </c>
      <c r="B82" s="3">
        <f t="shared" si="5"/>
        <v>5460907.9717851551</v>
      </c>
      <c r="C82" s="3">
        <f t="shared" si="4"/>
        <v>276663.15446718561</v>
      </c>
      <c r="D82" s="3">
        <f t="shared" si="6"/>
        <v>138331.57723359234</v>
      </c>
    </row>
    <row r="83" spans="1:4" x14ac:dyDescent="0.25">
      <c r="A83">
        <v>131</v>
      </c>
      <c r="B83" s="3">
        <f t="shared" si="5"/>
        <v>5641930.9782246556</v>
      </c>
      <c r="C83" s="3">
        <f t="shared" si="4"/>
        <v>284963.04910120118</v>
      </c>
      <c r="D83" s="3">
        <f t="shared" si="6"/>
        <v>142481.52455060012</v>
      </c>
    </row>
    <row r="84" spans="1:4" x14ac:dyDescent="0.25">
      <c r="A84">
        <v>132</v>
      </c>
      <c r="B84" s="3">
        <f t="shared" si="5"/>
        <v>5829416.420894498</v>
      </c>
      <c r="C84" s="3">
        <f t="shared" si="4"/>
        <v>293511.9405742372</v>
      </c>
      <c r="D84" s="3">
        <f t="shared" si="6"/>
        <v>146755.97028711814</v>
      </c>
    </row>
    <row r="85" spans="1:4" x14ac:dyDescent="0.25">
      <c r="A85">
        <v>133</v>
      </c>
      <c r="B85" s="3">
        <f t="shared" si="5"/>
        <v>6023620.0776438219</v>
      </c>
      <c r="C85" s="3">
        <f t="shared" si="4"/>
        <v>302317.2987914643</v>
      </c>
      <c r="D85" s="3">
        <f t="shared" si="6"/>
        <v>151158.64939573166</v>
      </c>
    </row>
    <row r="86" spans="1:4" x14ac:dyDescent="0.25">
      <c r="A86">
        <v>134</v>
      </c>
      <c r="B86" s="3">
        <f t="shared" si="5"/>
        <v>6224809.1139429742</v>
      </c>
      <c r="C86" s="3">
        <f t="shared" si="4"/>
        <v>311386.81775520823</v>
      </c>
      <c r="D86" s="3">
        <f t="shared" si="6"/>
        <v>155693.40887760362</v>
      </c>
    </row>
    <row r="87" spans="1:4" x14ac:dyDescent="0.25">
      <c r="A87">
        <v>135</v>
      </c>
      <c r="B87" s="3">
        <f t="shared" si="5"/>
        <v>6433262.6473692926</v>
      </c>
      <c r="C87" s="3">
        <f t="shared" si="4"/>
        <v>320728.42228786449</v>
      </c>
      <c r="D87" s="3">
        <f t="shared" si="6"/>
        <v>160364.21114393172</v>
      </c>
    </row>
    <row r="88" spans="1:4" x14ac:dyDescent="0.25">
      <c r="A88">
        <v>136</v>
      </c>
      <c r="B88" s="3">
        <f t="shared" si="5"/>
        <v>6649272.342398881</v>
      </c>
      <c r="C88" s="3">
        <f t="shared" si="4"/>
        <v>330350.27495650045</v>
      </c>
      <c r="D88" s="3">
        <f t="shared" si="6"/>
        <v>165175.13747824967</v>
      </c>
    </row>
    <row r="89" spans="1:4" x14ac:dyDescent="0.25">
      <c r="A89">
        <v>137</v>
      </c>
      <c r="B89" s="3">
        <f t="shared" si="5"/>
        <v>6873143.0372158689</v>
      </c>
      <c r="C89" s="3">
        <f t="shared" si="4"/>
        <v>340260.78320519545</v>
      </c>
      <c r="D89" s="3">
        <f t="shared" si="6"/>
        <v>170130.39160259717</v>
      </c>
    </row>
    <row r="90" spans="1:4" x14ac:dyDescent="0.25">
      <c r="A90">
        <v>138</v>
      </c>
      <c r="B90" s="3">
        <f t="shared" si="5"/>
        <v>7105193.4043500675</v>
      </c>
      <c r="C90" s="3">
        <f t="shared" si="4"/>
        <v>350468.60670135129</v>
      </c>
      <c r="D90" s="3">
        <f t="shared" si="6"/>
        <v>175234.30335067507</v>
      </c>
    </row>
    <row r="91" spans="1:4" x14ac:dyDescent="0.25">
      <c r="A91">
        <v>139</v>
      </c>
      <c r="B91" s="3">
        <f t="shared" si="5"/>
        <v>7345756.6470593549</v>
      </c>
      <c r="C91" s="3">
        <f t="shared" si="4"/>
        <v>360982.66490239184</v>
      </c>
      <c r="D91" s="3">
        <f t="shared" si="6"/>
        <v>180491.33245119531</v>
      </c>
    </row>
    <row r="92" spans="1:4" x14ac:dyDescent="0.25">
      <c r="A92">
        <v>140</v>
      </c>
      <c r="B92" s="3">
        <f t="shared" si="5"/>
        <v>7595181.2334846482</v>
      </c>
      <c r="C92" s="3">
        <f t="shared" si="4"/>
        <v>371812.1448494636</v>
      </c>
      <c r="D92" s="3">
        <f t="shared" si="6"/>
        <v>185906.07242473119</v>
      </c>
    </row>
    <row r="93" spans="1:4" x14ac:dyDescent="0.25">
      <c r="A93">
        <v>141</v>
      </c>
      <c r="B93" s="3">
        <f t="shared" si="5"/>
        <v>7853831.6707235118</v>
      </c>
      <c r="C93" s="3">
        <f t="shared" si="4"/>
        <v>382966.50919494749</v>
      </c>
      <c r="D93" s="3">
        <f t="shared" si="6"/>
        <v>191483.2545974731</v>
      </c>
    </row>
    <row r="94" spans="1:4" x14ac:dyDescent="0.25">
      <c r="A94">
        <v>142</v>
      </c>
      <c r="B94" s="3">
        <f t="shared" si="5"/>
        <v>8122089.3210935993</v>
      </c>
      <c r="C94" s="3">
        <f t="shared" si="4"/>
        <v>394455.50447079592</v>
      </c>
      <c r="D94" s="3">
        <f t="shared" si="6"/>
        <v>197227.75223539732</v>
      </c>
    </row>
    <row r="95" spans="1:4" x14ac:dyDescent="0.25">
      <c r="A95">
        <v>143</v>
      </c>
      <c r="B95" s="3">
        <f t="shared" si="5"/>
        <v>8400353.2629896924</v>
      </c>
      <c r="C95" s="3">
        <f t="shared" si="4"/>
        <v>406289.16960491979</v>
      </c>
      <c r="D95" s="3">
        <f t="shared" si="6"/>
        <v>203144.5848024592</v>
      </c>
    </row>
    <row r="96" spans="1:4" x14ac:dyDescent="0.25">
      <c r="A96">
        <v>144</v>
      </c>
      <c r="B96" s="3">
        <f t="shared" si="5"/>
        <v>8689041.1988784652</v>
      </c>
      <c r="C96" s="3">
        <f t="shared" si="4"/>
        <v>418477.84469306743</v>
      </c>
      <c r="D96" s="3">
        <f t="shared" si="6"/>
        <v>209238.92234653299</v>
      </c>
    </row>
    <row r="97" spans="1:4" x14ac:dyDescent="0.25">
      <c r="A97">
        <v>145</v>
      </c>
      <c r="B97" s="3">
        <f t="shared" si="5"/>
        <v>8988590.4131238479</v>
      </c>
      <c r="C97" s="3">
        <f t="shared" si="4"/>
        <v>431032.18003385945</v>
      </c>
      <c r="D97" s="3">
        <f t="shared" si="6"/>
        <v>215516.090016929</v>
      </c>
    </row>
    <row r="98" spans="1:4" x14ac:dyDescent="0.25">
      <c r="A98">
        <v>146</v>
      </c>
      <c r="B98" s="3">
        <f t="shared" si="5"/>
        <v>9299458.7824933343</v>
      </c>
      <c r="C98" s="3">
        <f t="shared" si="4"/>
        <v>443963.14543487522</v>
      </c>
      <c r="D98" s="3">
        <f t="shared" ref="D98:D134" si="7">IF(A98&lt;$G$4,0,$G$5*(1+$G$3)^(A98-A$2))</f>
        <v>221981.57271743685</v>
      </c>
    </row>
    <row r="99" spans="1:4" x14ac:dyDescent="0.25">
      <c r="A99">
        <v>147</v>
      </c>
      <c r="B99" s="3">
        <f t="shared" si="5"/>
        <v>9622125.8423624504</v>
      </c>
      <c r="C99" s="3">
        <f t="shared" si="4"/>
        <v>457282.03979792149</v>
      </c>
      <c r="D99" s="3">
        <f t="shared" si="7"/>
        <v>228641.01989895996</v>
      </c>
    </row>
    <row r="100" spans="1:4" x14ac:dyDescent="0.25">
      <c r="A100">
        <v>148</v>
      </c>
      <c r="B100" s="3">
        <f t="shared" si="5"/>
        <v>9957093.9118112996</v>
      </c>
      <c r="C100" s="3">
        <f t="shared" si="4"/>
        <v>471000.50099185912</v>
      </c>
      <c r="D100" s="3">
        <f t="shared" si="7"/>
        <v>235500.25049592869</v>
      </c>
    </row>
    <row r="101" spans="1:4" x14ac:dyDescent="0.25">
      <c r="A101">
        <v>149</v>
      </c>
      <c r="B101" s="3">
        <f t="shared" si="5"/>
        <v>10304889.280994292</v>
      </c>
      <c r="C101" s="3">
        <f t="shared" si="4"/>
        <v>485130.51602161489</v>
      </c>
      <c r="D101" s="3">
        <f t="shared" si="7"/>
        <v>242565.2580108066</v>
      </c>
    </row>
    <row r="102" spans="1:4" x14ac:dyDescent="0.25">
      <c r="A102">
        <v>150</v>
      </c>
      <c r="B102" s="3">
        <f t="shared" si="5"/>
        <v>10666063.464362493</v>
      </c>
      <c r="C102" s="3">
        <f t="shared" si="4"/>
        <v>499684.43150226335</v>
      </c>
      <c r="D102" s="3">
        <f t="shared" si="7"/>
        <v>249842.2157511308</v>
      </c>
    </row>
    <row r="103" spans="1:4" x14ac:dyDescent="0.25">
      <c r="A103">
        <v>151</v>
      </c>
      <c r="B103" s="3">
        <f t="shared" si="5"/>
        <v>11041194.523528041</v>
      </c>
      <c r="C103" s="3">
        <f t="shared" si="4"/>
        <v>514674.96444733127</v>
      </c>
      <c r="D103" s="3">
        <f t="shared" si="7"/>
        <v>257337.48222366467</v>
      </c>
    </row>
    <row r="104" spans="1:4" x14ac:dyDescent="0.25">
      <c r="A104">
        <v>152</v>
      </c>
      <c r="B104" s="3">
        <f t="shared" si="5"/>
        <v>11430888.463782638</v>
      </c>
      <c r="C104" s="3">
        <f t="shared" si="4"/>
        <v>530115.2133807512</v>
      </c>
      <c r="D104" s="3">
        <f t="shared" si="7"/>
        <v>265057.60669037461</v>
      </c>
    </row>
    <row r="105" spans="1:4" x14ac:dyDescent="0.25">
      <c r="A105">
        <v>153</v>
      </c>
      <c r="B105" s="3">
        <f t="shared" si="5"/>
        <v>11835780.708517799</v>
      </c>
      <c r="C105" s="3">
        <f t="shared" si="4"/>
        <v>546018.6697821737</v>
      </c>
      <c r="D105" s="3">
        <f t="shared" si="7"/>
        <v>273009.33489108592</v>
      </c>
    </row>
    <row r="106" spans="1:4" x14ac:dyDescent="0.25">
      <c r="A106">
        <v>154</v>
      </c>
      <c r="B106" s="3">
        <f t="shared" si="5"/>
        <v>12256537.656044316</v>
      </c>
      <c r="C106" s="3">
        <f t="shared" si="4"/>
        <v>562399.22987563896</v>
      </c>
      <c r="D106" s="3">
        <f t="shared" si="7"/>
        <v>281199.61493781843</v>
      </c>
    </row>
    <row r="107" spans="1:4" x14ac:dyDescent="0.25">
      <c r="A107">
        <v>155</v>
      </c>
      <c r="B107" s="3">
        <f t="shared" si="5"/>
        <v>12693858.323572885</v>
      </c>
      <c r="C107" s="3">
        <f t="shared" si="4"/>
        <v>579271.2067719081</v>
      </c>
      <c r="D107" s="3">
        <f t="shared" si="7"/>
        <v>289635.603385953</v>
      </c>
    </row>
    <row r="108" spans="1:4" x14ac:dyDescent="0.25">
      <c r="A108">
        <v>156</v>
      </c>
      <c r="B108" s="3">
        <f t="shared" si="5"/>
        <v>13148476.083398147</v>
      </c>
      <c r="C108" s="3">
        <f t="shared" si="4"/>
        <v>596649.34297506534</v>
      </c>
      <c r="D108" s="3">
        <f t="shared" si="7"/>
        <v>298324.67148753162</v>
      </c>
    </row>
    <row r="109" spans="1:4" x14ac:dyDescent="0.25">
      <c r="A109">
        <v>157</v>
      </c>
      <c r="B109" s="3">
        <f t="shared" si="5"/>
        <v>13621160.49662525</v>
      </c>
      <c r="C109" s="3">
        <f t="shared" si="4"/>
        <v>614548.82326431735</v>
      </c>
      <c r="D109" s="3">
        <f t="shared" si="7"/>
        <v>307274.41163215757</v>
      </c>
    </row>
    <row r="110" spans="1:4" x14ac:dyDescent="0.25">
      <c r="A110">
        <v>158</v>
      </c>
      <c r="B110" s="3">
        <f t="shared" si="5"/>
        <v>14112719.250092676</v>
      </c>
      <c r="C110" s="3">
        <f t="shared" si="4"/>
        <v>632985.28796224692</v>
      </c>
      <c r="D110" s="3">
        <f t="shared" si="7"/>
        <v>316492.64398112224</v>
      </c>
    </row>
    <row r="111" spans="1:4" x14ac:dyDescent="0.25">
      <c r="A111">
        <v>159</v>
      </c>
      <c r="B111" s="3">
        <f t="shared" si="5"/>
        <v>14624000.202478245</v>
      </c>
      <c r="C111" s="3">
        <f t="shared" si="4"/>
        <v>651974.84660111438</v>
      </c>
      <c r="D111" s="3">
        <f t="shared" si="7"/>
        <v>325987.42330055591</v>
      </c>
    </row>
    <row r="112" spans="1:4" x14ac:dyDescent="0.25">
      <c r="A112">
        <v>160</v>
      </c>
      <c r="B112" s="3">
        <f t="shared" si="5"/>
        <v>15155893.54592835</v>
      </c>
      <c r="C112" s="3">
        <f t="shared" ref="C112:C134" si="8">C111*(1+$G$3)</f>
        <v>671534.09199914779</v>
      </c>
      <c r="D112" s="3">
        <f t="shared" si="7"/>
        <v>335767.04599957255</v>
      </c>
    </row>
    <row r="113" spans="1:4" x14ac:dyDescent="0.25">
      <c r="A113">
        <v>161</v>
      </c>
      <c r="B113" s="3">
        <f t="shared" si="5"/>
        <v>15709334.089924501</v>
      </c>
      <c r="C113" s="3">
        <f t="shared" si="8"/>
        <v>691680.11475912225</v>
      </c>
      <c r="D113" s="3">
        <f t="shared" si="7"/>
        <v>345840.05737955979</v>
      </c>
    </row>
    <row r="114" spans="1:4" x14ac:dyDescent="0.25">
      <c r="A114">
        <v>162</v>
      </c>
      <c r="B114" s="3">
        <f t="shared" si="5"/>
        <v>16285303.674497636</v>
      </c>
      <c r="C114" s="3">
        <f t="shared" si="8"/>
        <v>712430.51820189599</v>
      </c>
      <c r="D114" s="3">
        <f t="shared" si="7"/>
        <v>356215.25910094654</v>
      </c>
    </row>
    <row r="115" spans="1:4" x14ac:dyDescent="0.25">
      <c r="A115">
        <v>163</v>
      </c>
      <c r="B115" s="3">
        <f t="shared" si="5"/>
        <v>16884833.720320486</v>
      </c>
      <c r="C115" s="3">
        <f t="shared" si="8"/>
        <v>733803.43374795292</v>
      </c>
      <c r="D115" s="3">
        <f t="shared" si="7"/>
        <v>366901.71687397489</v>
      </c>
    </row>
    <row r="116" spans="1:4" x14ac:dyDescent="0.25">
      <c r="A116">
        <v>164</v>
      </c>
      <c r="B116" s="3">
        <f t="shared" si="5"/>
        <v>17509007.923653301</v>
      </c>
      <c r="C116" s="3">
        <f t="shared" si="8"/>
        <v>755817.53676039155</v>
      </c>
      <c r="D116" s="3">
        <f t="shared" si="7"/>
        <v>377908.76838019415</v>
      </c>
    </row>
    <row r="117" spans="1:4" x14ac:dyDescent="0.25">
      <c r="A117">
        <v>165</v>
      </c>
      <c r="B117" s="3">
        <f t="shared" ref="B117:B134" si="9">(B116-C116+D116)*(1+$G$2)</f>
        <v>18158965.104589488</v>
      </c>
      <c r="C117" s="3">
        <f t="shared" si="8"/>
        <v>778492.06286320335</v>
      </c>
      <c r="D117" s="3">
        <f t="shared" si="7"/>
        <v>389246.03143159999</v>
      </c>
    </row>
    <row r="118" spans="1:4" x14ac:dyDescent="0.25">
      <c r="A118">
        <v>166</v>
      </c>
      <c r="B118" s="3">
        <f t="shared" si="9"/>
        <v>18835902.217547357</v>
      </c>
      <c r="C118" s="3">
        <f t="shared" si="8"/>
        <v>801846.82474909944</v>
      </c>
      <c r="D118" s="3">
        <f t="shared" si="7"/>
        <v>400923.41237454803</v>
      </c>
    </row>
    <row r="119" spans="1:4" x14ac:dyDescent="0.25">
      <c r="A119">
        <v>167</v>
      </c>
      <c r="B119" s="3">
        <f t="shared" si="9"/>
        <v>19541077.533483174</v>
      </c>
      <c r="C119" s="3">
        <f t="shared" si="8"/>
        <v>825902.22949157248</v>
      </c>
      <c r="D119" s="3">
        <f t="shared" si="7"/>
        <v>412951.11474578438</v>
      </c>
    </row>
    <row r="120" spans="1:4" x14ac:dyDescent="0.25">
      <c r="A120">
        <v>168</v>
      </c>
      <c r="B120" s="3">
        <f t="shared" si="9"/>
        <v>20275814.003861628</v>
      </c>
      <c r="C120" s="3">
        <f t="shared" si="8"/>
        <v>850679.29637631972</v>
      </c>
      <c r="D120" s="3">
        <f t="shared" si="7"/>
        <v>425339.64818815794</v>
      </c>
    </row>
    <row r="121" spans="1:4" x14ac:dyDescent="0.25">
      <c r="A121">
        <v>169</v>
      </c>
      <c r="B121" s="3">
        <f t="shared" si="9"/>
        <v>21041502.817013875</v>
      </c>
      <c r="C121" s="3">
        <f t="shared" si="8"/>
        <v>876199.6752676093</v>
      </c>
      <c r="D121" s="3">
        <f t="shared" si="7"/>
        <v>438099.83763380273</v>
      </c>
    </row>
    <row r="122" spans="1:4" x14ac:dyDescent="0.25">
      <c r="A122">
        <v>170</v>
      </c>
      <c r="B122" s="3">
        <f t="shared" si="9"/>
        <v>21839607.158142872</v>
      </c>
      <c r="C122" s="3">
        <f t="shared" si="8"/>
        <v>902485.66552563757</v>
      </c>
      <c r="D122" s="3">
        <f t="shared" si="7"/>
        <v>451242.83276281675</v>
      </c>
    </row>
    <row r="123" spans="1:4" x14ac:dyDescent="0.25">
      <c r="A123">
        <v>171</v>
      </c>
      <c r="B123" s="3">
        <f t="shared" si="9"/>
        <v>22671666.184902854</v>
      </c>
      <c r="C123" s="3">
        <f t="shared" si="8"/>
        <v>929560.23549140675</v>
      </c>
      <c r="D123" s="3">
        <f t="shared" si="7"/>
        <v>464780.11774570122</v>
      </c>
    </row>
    <row r="124" spans="1:4" x14ac:dyDescent="0.25">
      <c r="A124">
        <v>172</v>
      </c>
      <c r="B124" s="3">
        <f t="shared" si="9"/>
        <v>23539299.23118658</v>
      </c>
      <c r="C124" s="3">
        <f t="shared" si="8"/>
        <v>957447.04255614895</v>
      </c>
      <c r="D124" s="3">
        <f t="shared" si="7"/>
        <v>478723.52127807232</v>
      </c>
    </row>
    <row r="125" spans="1:4" x14ac:dyDescent="0.25">
      <c r="A125">
        <v>173</v>
      </c>
      <c r="B125" s="3">
        <f t="shared" si="9"/>
        <v>24444210.252503015</v>
      </c>
      <c r="C125" s="3">
        <f t="shared" si="8"/>
        <v>986170.45383283345</v>
      </c>
      <c r="D125" s="3">
        <f t="shared" si="7"/>
        <v>493085.22691641451</v>
      </c>
    </row>
    <row r="126" spans="1:4" x14ac:dyDescent="0.25">
      <c r="A126">
        <v>174</v>
      </c>
      <c r="B126" s="3">
        <f t="shared" si="9"/>
        <v>25388192.52712179</v>
      </c>
      <c r="C126" s="3">
        <f t="shared" si="8"/>
        <v>1015755.5674478185</v>
      </c>
      <c r="D126" s="3">
        <f t="shared" si="7"/>
        <v>507877.7837239069</v>
      </c>
    </row>
    <row r="127" spans="1:4" x14ac:dyDescent="0.25">
      <c r="A127">
        <v>175</v>
      </c>
      <c r="B127" s="3">
        <f t="shared" si="9"/>
        <v>26373133.62800175</v>
      </c>
      <c r="C127" s="3">
        <f t="shared" si="8"/>
        <v>1046228.234471253</v>
      </c>
      <c r="D127" s="3">
        <f t="shared" si="7"/>
        <v>523114.117235624</v>
      </c>
    </row>
    <row r="128" spans="1:4" x14ac:dyDescent="0.25">
      <c r="A128">
        <v>176</v>
      </c>
      <c r="B128" s="3">
        <f t="shared" si="9"/>
        <v>27401020.681412086</v>
      </c>
      <c r="C128" s="3">
        <f t="shared" si="8"/>
        <v>1077615.0815053906</v>
      </c>
      <c r="D128" s="3">
        <f t="shared" si="7"/>
        <v>538807.54075269261</v>
      </c>
    </row>
    <row r="129" spans="1:4" x14ac:dyDescent="0.25">
      <c r="A129">
        <v>177</v>
      </c>
      <c r="B129" s="3">
        <f t="shared" si="9"/>
        <v>28473945.929098953</v>
      </c>
      <c r="C129" s="3">
        <f t="shared" si="8"/>
        <v>1109943.5339505523</v>
      </c>
      <c r="D129" s="3">
        <f t="shared" si="7"/>
        <v>554971.76697527361</v>
      </c>
    </row>
    <row r="130" spans="1:4" x14ac:dyDescent="0.25">
      <c r="A130">
        <v>178</v>
      </c>
      <c r="B130" s="3">
        <f t="shared" si="9"/>
        <v>29594112.611851096</v>
      </c>
      <c r="C130" s="3">
        <f t="shared" si="8"/>
        <v>1143241.839969069</v>
      </c>
      <c r="D130" s="3">
        <f t="shared" si="7"/>
        <v>571620.91998453171</v>
      </c>
    </row>
    <row r="131" spans="1:4" x14ac:dyDescent="0.25">
      <c r="A131">
        <v>179</v>
      </c>
      <c r="B131" s="3">
        <f t="shared" si="9"/>
        <v>30763841.193378553</v>
      </c>
      <c r="C131" s="3">
        <f t="shared" si="8"/>
        <v>1177539.0951681412</v>
      </c>
      <c r="D131" s="3">
        <f t="shared" si="7"/>
        <v>588769.54758406756</v>
      </c>
    </row>
    <row r="132" spans="1:4" x14ac:dyDescent="0.25">
      <c r="A132">
        <v>180</v>
      </c>
      <c r="B132" s="3">
        <f t="shared" si="9"/>
        <v>31985575.944542151</v>
      </c>
      <c r="C132" s="3">
        <f t="shared" si="8"/>
        <v>1212865.2680231854</v>
      </c>
      <c r="D132" s="3">
        <f t="shared" si="7"/>
        <v>606432.63401158957</v>
      </c>
    </row>
    <row r="133" spans="1:4" x14ac:dyDescent="0.25">
      <c r="A133">
        <v>181</v>
      </c>
      <c r="B133" s="3">
        <f t="shared" si="9"/>
        <v>33261891.909162391</v>
      </c>
      <c r="C133" s="3">
        <f t="shared" si="8"/>
        <v>1249251.2260638811</v>
      </c>
      <c r="D133" s="3">
        <f t="shared" si="7"/>
        <v>624625.61303193739</v>
      </c>
    </row>
    <row r="134" spans="1:4" x14ac:dyDescent="0.25">
      <c r="A134">
        <v>182</v>
      </c>
      <c r="B134" s="3">
        <f t="shared" si="9"/>
        <v>34595502.273898274</v>
      </c>
      <c r="C134" s="3">
        <f t="shared" si="8"/>
        <v>1286728.7628457975</v>
      </c>
      <c r="D134" s="3">
        <f t="shared" si="7"/>
        <v>643364.38142289536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3C186-8422-4EC2-AFCE-440EDD417B89}">
  <dimension ref="A1:T275"/>
  <sheetViews>
    <sheetView zoomScale="160" zoomScaleNormal="160" workbookViewId="0">
      <selection activeCell="B2" sqref="B2"/>
    </sheetView>
  </sheetViews>
  <sheetFormatPr defaultRowHeight="15" x14ac:dyDescent="0.25"/>
  <cols>
    <col min="2" max="5" width="6.85546875" style="6" bestFit="1" customWidth="1"/>
    <col min="6" max="6" width="9.85546875" style="6" bestFit="1" customWidth="1"/>
    <col min="7" max="7" width="10.42578125" style="15" customWidth="1"/>
    <col min="10" max="10" width="4.28515625" bestFit="1" customWidth="1"/>
    <col min="11" max="11" width="16.140625" style="3" bestFit="1" customWidth="1"/>
    <col min="12" max="12" width="11.5703125" style="3" bestFit="1" customWidth="1"/>
    <col min="13" max="13" width="10.5703125" style="3" bestFit="1" customWidth="1"/>
    <col min="14" max="14" width="5.42578125" style="3" customWidth="1"/>
    <col min="15" max="15" width="23.28515625" bestFit="1" customWidth="1"/>
    <col min="16" max="16" width="11.28515625" bestFit="1" customWidth="1"/>
  </cols>
  <sheetData>
    <row r="1" spans="1:20" s="1" customFormat="1" ht="30" x14ac:dyDescent="0.25">
      <c r="A1" s="10" t="s">
        <v>3</v>
      </c>
      <c r="B1" s="11" t="s">
        <v>13</v>
      </c>
      <c r="C1" s="11" t="s">
        <v>10</v>
      </c>
      <c r="D1" s="11" t="s">
        <v>11</v>
      </c>
      <c r="E1" s="11" t="s">
        <v>12</v>
      </c>
      <c r="F1" s="11" t="s">
        <v>2</v>
      </c>
      <c r="G1" s="13" t="s">
        <v>19</v>
      </c>
      <c r="J1" s="4" t="s">
        <v>0</v>
      </c>
      <c r="K1" s="5" t="s">
        <v>7</v>
      </c>
      <c r="L1" s="5" t="s">
        <v>1</v>
      </c>
      <c r="M1" s="5" t="s">
        <v>6</v>
      </c>
      <c r="N1" s="5"/>
      <c r="O1" s="4"/>
      <c r="P1" s="4"/>
      <c r="Q1" s="4"/>
      <c r="S1" s="6"/>
    </row>
    <row r="2" spans="1:20" x14ac:dyDescent="0.25">
      <c r="A2">
        <v>1955</v>
      </c>
      <c r="B2" s="12" cm="1">
        <f t="array" aca="1" ref="B2" ca="1">INDEX(Dati!K:K,RANDBETWEEN(3,26))</f>
        <v>0.17494697426726824</v>
      </c>
      <c r="C2" s="12" cm="1">
        <f t="array" aca="1" ref="C2" ca="1">INDEX(Dati!O:O,RANDBETWEEN(3,26))</f>
        <v>5.0857681595552373E-2</v>
      </c>
      <c r="D2" s="12" cm="1">
        <f t="array" aca="1" ref="D2" ca="1">INDEX(Dati!P:P,RANDBETWEEN(3,26))</f>
        <v>0.16884760099252238</v>
      </c>
      <c r="E2" s="12" cm="1">
        <f t="array" aca="1" ref="E2" ca="1">INDEX(Dati!Q:Q,RANDBETWEEN(3,26))</f>
        <v>7.6890903219799744E-2</v>
      </c>
      <c r="F2" s="6">
        <v>2.3E-2</v>
      </c>
      <c r="G2" s="14" cm="1">
        <f t="array" ref="G2">PRODUCT(1+F$2:F2)</f>
        <v>1.0229999999999999</v>
      </c>
      <c r="H2" s="6"/>
      <c r="I2" s="8">
        <v>1974</v>
      </c>
      <c r="J2" s="8">
        <v>50</v>
      </c>
      <c r="K2" s="2">
        <v>2000000</v>
      </c>
      <c r="L2" s="2">
        <v>26000</v>
      </c>
      <c r="M2" s="3">
        <f>IF(J2&lt;$P$2,0,$P$3*INDEX(G:G,MATCH(I2,A:A,0))/INDEX(G:G,MATCH(I$2,A:A,0)))</f>
        <v>0</v>
      </c>
      <c r="O2" t="s">
        <v>8</v>
      </c>
      <c r="P2" s="8">
        <v>75</v>
      </c>
      <c r="S2" s="6"/>
      <c r="T2" s="6"/>
    </row>
    <row r="3" spans="1:20" x14ac:dyDescent="0.25">
      <c r="A3">
        <v>1956</v>
      </c>
      <c r="B3" s="12" cm="1">
        <f t="array" aca="1" ref="B3" ca="1">INDEX(Dati!K:K,RANDBETWEEN(3,26))</f>
        <v>0.2753813644719143</v>
      </c>
      <c r="C3" s="12" cm="1">
        <f t="array" aca="1" ref="C3" ca="1">INDEX(Dati!O:O,RANDBETWEEN(3,26))</f>
        <v>0.2015905232817834</v>
      </c>
      <c r="D3" s="12" cm="1">
        <f t="array" aca="1" ref="D3" ca="1">INDEX(Dati!P:P,RANDBETWEEN(3,26))</f>
        <v>7.6981392487004419E-2</v>
      </c>
      <c r="E3" s="12" cm="1">
        <f t="array" aca="1" ref="E3" ca="1">INDEX(Dati!Q:Q,RANDBETWEEN(3,26))</f>
        <v>0.12435815465171585</v>
      </c>
      <c r="F3" s="6">
        <v>3.4000000000000002E-2</v>
      </c>
      <c r="G3" s="14" cm="1">
        <f t="array" ref="G3">PRODUCT(1+F$2:F3)</f>
        <v>1.057782</v>
      </c>
      <c r="I3">
        <f>I2+1</f>
        <v>1975</v>
      </c>
      <c r="J3">
        <f>J2+1</f>
        <v>51</v>
      </c>
      <c r="K3" s="3">
        <f t="shared" ref="K3:K34" ca="1" si="0">(K2-L2+M2)*(1+INDEX(B:E,MATCH(I3,A:A,0),MATCH($P$5,$B$1:$E$1,0)))</f>
        <v>2330593.0353150233</v>
      </c>
      <c r="L3" s="3">
        <f>L2*(1+INDEX(F:F,MATCH(I3,A:A,0)))</f>
        <v>30419.999999999996</v>
      </c>
      <c r="M3" s="3">
        <f t="shared" ref="M3:M66" si="1">IF(J3&lt;$P$2,0,$P$3*INDEX(G:G,MATCH(I3,A:A,0))/INDEX(G:G,MATCH(I$2,A:A,0)))</f>
        <v>0</v>
      </c>
      <c r="O3" t="s">
        <v>9</v>
      </c>
      <c r="P3" s="2">
        <v>13000</v>
      </c>
      <c r="S3" s="6"/>
      <c r="T3" s="6"/>
    </row>
    <row r="4" spans="1:20" x14ac:dyDescent="0.25">
      <c r="A4">
        <v>1957</v>
      </c>
      <c r="B4" s="12" cm="1">
        <f t="array" aca="1" ref="B4" ca="1">INDEX(Dati!K:K,RANDBETWEEN(3,26))</f>
        <v>-4.2492801622735832E-2</v>
      </c>
      <c r="C4" s="12" cm="1">
        <f t="array" aca="1" ref="C4" ca="1">INDEX(Dati!O:O,RANDBETWEEN(3,26))</f>
        <v>0.37346501833904444</v>
      </c>
      <c r="D4" s="12" cm="1">
        <f t="array" aca="1" ref="D4" ca="1">INDEX(Dati!P:P,RANDBETWEEN(3,26))</f>
        <v>-5.7930707249952307E-2</v>
      </c>
      <c r="E4" s="12" cm="1">
        <f t="array" aca="1" ref="E4" ca="1">INDEX(Dati!Q:Q,RANDBETWEEN(3,26))</f>
        <v>1.2607119808154543E-3</v>
      </c>
      <c r="F4" s="6">
        <v>1.2999999999999999E-2</v>
      </c>
      <c r="G4" s="14" cm="1">
        <f t="array" ref="G4">PRODUCT(1+F$2:F4)</f>
        <v>1.0715331659999998</v>
      </c>
      <c r="I4">
        <f t="shared" ref="I4:I67" si="2">I3+1</f>
        <v>1976</v>
      </c>
      <c r="J4">
        <f t="shared" ref="J4:J67" si="3">J3+1</f>
        <v>52</v>
      </c>
      <c r="K4" s="3">
        <f t="shared" ca="1" si="0"/>
        <v>2937794.7925684843</v>
      </c>
      <c r="L4" s="3">
        <f t="shared" ref="L4:L67" si="4">L3*(1+INDEX(F:F,MATCH(I4,A:A,0)))</f>
        <v>35530.55999999999</v>
      </c>
      <c r="M4" s="3">
        <f t="shared" si="1"/>
        <v>0</v>
      </c>
      <c r="P4" s="3"/>
      <c r="S4" s="6"/>
      <c r="T4" s="6"/>
    </row>
    <row r="5" spans="1:20" x14ac:dyDescent="0.25">
      <c r="A5">
        <v>1958</v>
      </c>
      <c r="B5" s="12" cm="1">
        <f t="array" aca="1" ref="B5" ca="1">INDEX(Dati!K:K,RANDBETWEEN(3,26))</f>
        <v>0.18064490137539169</v>
      </c>
      <c r="C5" s="12" cm="1">
        <f t="array" aca="1" ref="C5" ca="1">INDEX(Dati!O:O,RANDBETWEEN(3,26))</f>
        <v>0.48028170212554588</v>
      </c>
      <c r="D5" s="12" cm="1">
        <f t="array" aca="1" ref="D5" ca="1">INDEX(Dati!P:P,RANDBETWEEN(3,26))</f>
        <v>7.0096269945643996E-2</v>
      </c>
      <c r="E5" s="12" cm="1">
        <f t="array" aca="1" ref="E5" ca="1">INDEX(Dati!Q:Q,RANDBETWEEN(3,26))</f>
        <v>7.263860621403162E-2</v>
      </c>
      <c r="F5" s="6">
        <v>2.8000000000000001E-2</v>
      </c>
      <c r="G5" s="14" cm="1">
        <f t="array" ref="G5">PRODUCT(1+F$2:F5)</f>
        <v>1.1015360946479997</v>
      </c>
      <c r="I5">
        <f t="shared" si="2"/>
        <v>1977</v>
      </c>
      <c r="J5">
        <f t="shared" si="3"/>
        <v>53</v>
      </c>
      <c r="K5" s="3">
        <f t="shared" ca="1" si="0"/>
        <v>3426543.4686261448</v>
      </c>
      <c r="L5" s="3">
        <f t="shared" si="4"/>
        <v>41570.755199999985</v>
      </c>
      <c r="M5" s="3">
        <f t="shared" si="1"/>
        <v>0</v>
      </c>
      <c r="O5" t="s">
        <v>18</v>
      </c>
      <c r="P5" s="8" t="s">
        <v>13</v>
      </c>
      <c r="S5" s="6"/>
      <c r="T5" s="6"/>
    </row>
    <row r="6" spans="1:20" x14ac:dyDescent="0.25">
      <c r="A6">
        <v>1959</v>
      </c>
      <c r="B6" s="12" cm="1">
        <f t="array" aca="1" ref="B6" ca="1">INDEX(Dati!K:K,RANDBETWEEN(3,26))</f>
        <v>0.2753813644719143</v>
      </c>
      <c r="C6" s="12" cm="1">
        <f t="array" aca="1" ref="C6" ca="1">INDEX(Dati!O:O,RANDBETWEEN(3,26))</f>
        <v>0.1972222443429259</v>
      </c>
      <c r="D6" s="12" cm="1">
        <f t="array" aca="1" ref="D6" ca="1">INDEX(Dati!P:P,RANDBETWEEN(3,26))</f>
        <v>0.15234673649345898</v>
      </c>
      <c r="E6" s="12" cm="1">
        <f t="array" aca="1" ref="E6" ca="1">INDEX(Dati!Q:Q,RANDBETWEEN(3,26))</f>
        <v>4.7350571566348032E-2</v>
      </c>
      <c r="F6" s="6">
        <v>-4.0000000000000001E-3</v>
      </c>
      <c r="G6" s="14" cm="1">
        <f t="array" ref="G6">PRODUCT(1+F$2:F6)</f>
        <v>1.0971299502694076</v>
      </c>
      <c r="I6">
        <f t="shared" si="2"/>
        <v>1978</v>
      </c>
      <c r="J6">
        <f t="shared" si="3"/>
        <v>54</v>
      </c>
      <c r="K6" s="3">
        <f t="shared" ca="1" si="0"/>
        <v>3409033.7014419544</v>
      </c>
      <c r="L6" s="3">
        <f t="shared" si="4"/>
        <v>46600.816579199985</v>
      </c>
      <c r="M6" s="3">
        <f t="shared" si="1"/>
        <v>0</v>
      </c>
      <c r="S6" s="6"/>
      <c r="T6" s="6"/>
    </row>
    <row r="7" spans="1:20" x14ac:dyDescent="0.25">
      <c r="A7">
        <v>1960</v>
      </c>
      <c r="B7" s="12" cm="1">
        <f t="array" aca="1" ref="B7" ca="1">INDEX(Dati!K:K,RANDBETWEEN(3,26))</f>
        <v>-4.8461002775935125E-2</v>
      </c>
      <c r="C7" s="12" cm="1">
        <f t="array" aca="1" ref="C7" ca="1">INDEX(Dati!O:O,RANDBETWEEN(3,26))</f>
        <v>6.6818049953036418E-2</v>
      </c>
      <c r="D7" s="12" cm="1">
        <f t="array" aca="1" ref="D7" ca="1">INDEX(Dati!P:P,RANDBETWEEN(3,26))</f>
        <v>7.6981392487004419E-2</v>
      </c>
      <c r="E7" s="12" cm="1">
        <f t="array" aca="1" ref="E7" ca="1">INDEX(Dati!Q:Q,RANDBETWEEN(3,26))</f>
        <v>7.6890903219799744E-2</v>
      </c>
      <c r="F7" s="6">
        <v>2.3E-2</v>
      </c>
      <c r="G7" s="14" cm="1">
        <f t="array" ref="G7">PRODUCT(1+F$2:F7)</f>
        <v>1.1223639391256039</v>
      </c>
      <c r="I7">
        <f t="shared" si="2"/>
        <v>1979</v>
      </c>
      <c r="J7">
        <f t="shared" si="3"/>
        <v>55</v>
      </c>
      <c r="K7" s="3">
        <f t="shared" ca="1" si="0"/>
        <v>3586157.9477285161</v>
      </c>
      <c r="L7" s="3">
        <f t="shared" si="4"/>
        <v>53497.737432921582</v>
      </c>
      <c r="M7" s="3">
        <f t="shared" si="1"/>
        <v>0</v>
      </c>
      <c r="S7" s="6"/>
      <c r="T7" s="6"/>
    </row>
    <row r="8" spans="1:20" x14ac:dyDescent="0.25">
      <c r="A8">
        <v>1961</v>
      </c>
      <c r="B8" s="12" cm="1">
        <f t="array" aca="1" ref="B8" ca="1">INDEX(Dati!K:K,RANDBETWEEN(3,26))</f>
        <v>0.18613100229392798</v>
      </c>
      <c r="C8" s="12" cm="1">
        <f t="array" aca="1" ref="C8" ca="1">INDEX(Dati!O:O,RANDBETWEEN(3,26))</f>
        <v>0.36554833624946026</v>
      </c>
      <c r="D8" s="12" cm="1">
        <f t="array" aca="1" ref="D8" ca="1">INDEX(Dati!P:P,RANDBETWEEN(3,26))</f>
        <v>-0.29998189114489748</v>
      </c>
      <c r="E8" s="12" cm="1">
        <f t="array" aca="1" ref="E8" ca="1">INDEX(Dati!Q:Q,RANDBETWEEN(3,26))</f>
        <v>2.3089259637645965E-2</v>
      </c>
      <c r="F8" s="6">
        <v>2.1000000000000001E-2</v>
      </c>
      <c r="G8" s="14" cm="1">
        <f t="array" ref="G8">PRODUCT(1+F$2:F8)</f>
        <v>1.1459335818472416</v>
      </c>
      <c r="I8">
        <f t="shared" si="2"/>
        <v>1980</v>
      </c>
      <c r="J8">
        <f t="shared" si="3"/>
        <v>56</v>
      </c>
      <c r="K8" s="3">
        <f t="shared" ca="1" si="0"/>
        <v>3072941.352953102</v>
      </c>
      <c r="L8" s="3">
        <f t="shared" si="4"/>
        <v>64839.257768700954</v>
      </c>
      <c r="M8" s="3">
        <f t="shared" si="1"/>
        <v>0</v>
      </c>
      <c r="S8" s="6"/>
      <c r="T8" s="6"/>
    </row>
    <row r="9" spans="1:20" x14ac:dyDescent="0.25">
      <c r="A9">
        <v>1962</v>
      </c>
      <c r="B9" s="12" cm="1">
        <f t="array" aca="1" ref="B9" ca="1">INDEX(Dati!K:K,RANDBETWEEN(3,26))</f>
        <v>-0.11649625379981599</v>
      </c>
      <c r="C9" s="12" cm="1">
        <f t="array" aca="1" ref="C9" ca="1">INDEX(Dati!O:O,RANDBETWEEN(3,26))</f>
        <v>-0.1352712693776511</v>
      </c>
      <c r="D9" s="12" cm="1">
        <f t="array" aca="1" ref="D9" ca="1">INDEX(Dati!P:P,RANDBETWEEN(3,26))</f>
        <v>0.20109749210082328</v>
      </c>
      <c r="E9" s="12" cm="1">
        <f t="array" aca="1" ref="E9" ca="1">INDEX(Dati!Q:Q,RANDBETWEEN(3,26))</f>
        <v>1.3894696831139308E-2</v>
      </c>
      <c r="F9" s="6">
        <v>4.7E-2</v>
      </c>
      <c r="G9" s="14" cm="1">
        <f t="array" ref="G9">PRODUCT(1+F$2:F9)</f>
        <v>1.1997924601940619</v>
      </c>
      <c r="I9">
        <f t="shared" si="2"/>
        <v>1981</v>
      </c>
      <c r="J9">
        <f t="shared" si="3"/>
        <v>57</v>
      </c>
      <c r="K9" s="3">
        <f t="shared" ca="1" si="0"/>
        <v>2059299.8569884237</v>
      </c>
      <c r="L9" s="3">
        <f t="shared" si="4"/>
        <v>76380.645651529718</v>
      </c>
      <c r="M9" s="3">
        <f t="shared" si="1"/>
        <v>0</v>
      </c>
      <c r="S9" s="6"/>
      <c r="T9" s="6"/>
    </row>
    <row r="10" spans="1:20" x14ac:dyDescent="0.25">
      <c r="A10">
        <v>1963</v>
      </c>
      <c r="B10" s="12" cm="1">
        <f t="array" aca="1" ref="B10" ca="1">INDEX(Dati!K:K,RANDBETWEEN(3,26))</f>
        <v>0.17494697426726824</v>
      </c>
      <c r="C10" s="12" cm="1">
        <f t="array" aca="1" ref="C10" ca="1">INDEX(Dati!O:O,RANDBETWEEN(3,26))</f>
        <v>0.16033161260149398</v>
      </c>
      <c r="D10" s="12" cm="1">
        <f t="array" aca="1" ref="D10" ca="1">INDEX(Dati!P:P,RANDBETWEEN(3,26))</f>
        <v>6.8709988500668118E-3</v>
      </c>
      <c r="E10" s="12" cm="1">
        <f t="array" aca="1" ref="E10" ca="1">INDEX(Dati!Q:Q,RANDBETWEEN(3,26))</f>
        <v>-6.653084156151734E-3</v>
      </c>
      <c r="F10" s="6">
        <v>7.4999999999999997E-2</v>
      </c>
      <c r="G10" s="14" cm="1">
        <f t="array" ref="G10">PRODUCT(1+F$2:F10)</f>
        <v>1.2897768947086166</v>
      </c>
      <c r="I10">
        <f t="shared" si="2"/>
        <v>1982</v>
      </c>
      <c r="J10">
        <f t="shared" si="3"/>
        <v>58</v>
      </c>
      <c r="K10" s="3">
        <f t="shared" ca="1" si="0"/>
        <v>2156596.0355731891</v>
      </c>
      <c r="L10" s="3">
        <f t="shared" si="4"/>
        <v>88983.452184032125</v>
      </c>
      <c r="M10" s="3">
        <f t="shared" si="1"/>
        <v>0</v>
      </c>
      <c r="S10" s="6"/>
      <c r="T10" s="6"/>
    </row>
    <row r="11" spans="1:20" x14ac:dyDescent="0.25">
      <c r="A11">
        <v>1964</v>
      </c>
      <c r="B11" s="12" cm="1">
        <f t="array" aca="1" ref="B11" ca="1">INDEX(Dati!K:K,RANDBETWEEN(3,26))</f>
        <v>-4.2492801622735832E-2</v>
      </c>
      <c r="C11" s="12" cm="1">
        <f t="array" aca="1" ref="C11" ca="1">INDEX(Dati!O:O,RANDBETWEEN(3,26))</f>
        <v>-3.5569416397026599E-3</v>
      </c>
      <c r="D11" s="12" cm="1">
        <f t="array" aca="1" ref="D11" ca="1">INDEX(Dati!P:P,RANDBETWEEN(3,26))</f>
        <v>6.0640852595002404E-2</v>
      </c>
      <c r="E11" s="12" cm="1">
        <f t="array" aca="1" ref="E11" ca="1">INDEX(Dati!Q:Q,RANDBETWEEN(3,26))</f>
        <v>2.5267177001286889E-4</v>
      </c>
      <c r="F11" s="6">
        <v>5.8999999999999997E-2</v>
      </c>
      <c r="G11" s="14" cm="1">
        <f t="array" ref="G11">PRODUCT(1+F$2:F11)</f>
        <v>1.3658737314964249</v>
      </c>
      <c r="I11">
        <f t="shared" si="2"/>
        <v>1983</v>
      </c>
      <c r="J11">
        <f t="shared" si="3"/>
        <v>59</v>
      </c>
      <c r="K11" s="3">
        <f t="shared" ca="1" si="0"/>
        <v>1826743.4631149606</v>
      </c>
      <c r="L11" s="3">
        <f t="shared" si="4"/>
        <v>102064.01965508485</v>
      </c>
      <c r="M11" s="3">
        <f t="shared" si="1"/>
        <v>0</v>
      </c>
      <c r="S11" s="6"/>
      <c r="T11" s="6"/>
    </row>
    <row r="12" spans="1:20" x14ac:dyDescent="0.25">
      <c r="A12">
        <v>1965</v>
      </c>
      <c r="B12" s="12" cm="1">
        <f t="array" aca="1" ref="B12" ca="1">INDEX(Dati!K:K,RANDBETWEEN(3,26))</f>
        <v>0.20497061077783463</v>
      </c>
      <c r="C12" s="12" cm="1">
        <f t="array" aca="1" ref="C12" ca="1">INDEX(Dati!O:O,RANDBETWEEN(3,26))</f>
        <v>-0.19620426571369698</v>
      </c>
      <c r="D12" s="12" cm="1">
        <f t="array" aca="1" ref="D12" ca="1">INDEX(Dati!P:P,RANDBETWEEN(3,26))</f>
        <v>-5.9679560062390169E-2</v>
      </c>
      <c r="E12" s="12" cm="1">
        <f t="array" aca="1" ref="E12" ca="1">INDEX(Dati!Q:Q,RANDBETWEEN(3,26))</f>
        <v>-6.653084156151734E-3</v>
      </c>
      <c r="F12" s="6">
        <v>4.5999999999999999E-2</v>
      </c>
      <c r="G12" s="14" cm="1">
        <f t="array" ref="G12">PRODUCT(1+F$2:F12)</f>
        <v>1.4287039231452605</v>
      </c>
      <c r="I12">
        <f t="shared" si="2"/>
        <v>1984</v>
      </c>
      <c r="J12">
        <f t="shared" si="3"/>
        <v>60</v>
      </c>
      <c r="K12" s="3">
        <f t="shared" ca="1" si="0"/>
        <v>1878067.5681897423</v>
      </c>
      <c r="L12" s="3">
        <f t="shared" si="4"/>
        <v>113086.93377783403</v>
      </c>
      <c r="M12" s="3">
        <f t="shared" si="1"/>
        <v>0</v>
      </c>
      <c r="S12" s="6"/>
      <c r="T12" s="6"/>
    </row>
    <row r="13" spans="1:20" x14ac:dyDescent="0.25">
      <c r="A13">
        <v>1966</v>
      </c>
      <c r="B13" s="12" cm="1">
        <f t="array" aca="1" ref="B13" ca="1">INDEX(Dati!K:K,RANDBETWEEN(3,26))</f>
        <v>-0.13013390192543473</v>
      </c>
      <c r="C13" s="12" cm="1">
        <f t="array" aca="1" ref="C13" ca="1">INDEX(Dati!O:O,RANDBETWEEN(3,26))</f>
        <v>2.2463584860581864E-2</v>
      </c>
      <c r="D13" s="12" cm="1">
        <f t="array" aca="1" ref="D13" ca="1">INDEX(Dati!P:P,RANDBETWEEN(3,26))</f>
        <v>0.20109749210082328</v>
      </c>
      <c r="E13" s="12" cm="1">
        <f t="array" aca="1" ref="E13" ca="1">INDEX(Dati!Q:Q,RANDBETWEEN(3,26))</f>
        <v>-1.6981514983299695E-3</v>
      </c>
      <c r="F13" s="6">
        <v>2.3E-2</v>
      </c>
      <c r="G13" s="14" cm="1">
        <f t="array" ref="G13">PRODUCT(1+F$2:F13)</f>
        <v>1.4615641133776014</v>
      </c>
      <c r="I13">
        <f t="shared" si="2"/>
        <v>1985</v>
      </c>
      <c r="J13">
        <f t="shared" si="3"/>
        <v>61</v>
      </c>
      <c r="K13" s="3">
        <f t="shared" ca="1" si="0"/>
        <v>1960730.4842602452</v>
      </c>
      <c r="L13" s="3">
        <f t="shared" si="4"/>
        <v>123490.93168539477</v>
      </c>
      <c r="M13" s="3">
        <f t="shared" si="1"/>
        <v>0</v>
      </c>
      <c r="S13" s="6"/>
      <c r="T13" s="6"/>
    </row>
    <row r="14" spans="1:20" x14ac:dyDescent="0.25">
      <c r="A14">
        <v>1967</v>
      </c>
      <c r="B14" s="12" cm="1">
        <f t="array" aca="1" ref="B14" ca="1">INDEX(Dati!K:K,RANDBETWEEN(3,26))</f>
        <v>6.6536662745877662E-2</v>
      </c>
      <c r="C14" s="12" cm="1">
        <f t="array" aca="1" ref="C14" ca="1">INDEX(Dati!O:O,RANDBETWEEN(3,26))</f>
        <v>-0.11015262155005001</v>
      </c>
      <c r="D14" s="12" cm="1">
        <f t="array" aca="1" ref="D14" ca="1">INDEX(Dati!P:P,RANDBETWEEN(3,26))</f>
        <v>8.3434351784151151E-2</v>
      </c>
      <c r="E14" s="12" cm="1">
        <f t="array" aca="1" ref="E14" ca="1">INDEX(Dati!Q:Q,RANDBETWEEN(3,26))</f>
        <v>1.3894696831139308E-2</v>
      </c>
      <c r="F14" s="6">
        <v>3.6999999999999998E-2</v>
      </c>
      <c r="G14" s="14" cm="1">
        <f t="array" ref="G14">PRODUCT(1+F$2:F14)</f>
        <v>1.5156419855725725</v>
      </c>
      <c r="I14">
        <f t="shared" si="2"/>
        <v>1986</v>
      </c>
      <c r="J14">
        <f t="shared" si="3"/>
        <v>62</v>
      </c>
      <c r="K14" s="3">
        <f t="shared" ca="1" si="0"/>
        <v>1759170.0967338434</v>
      </c>
      <c r="L14" s="3">
        <f t="shared" si="4"/>
        <v>130653.40572314768</v>
      </c>
      <c r="M14" s="3">
        <f t="shared" si="1"/>
        <v>0</v>
      </c>
      <c r="S14" s="6"/>
      <c r="T14" s="6"/>
    </row>
    <row r="15" spans="1:20" x14ac:dyDescent="0.25">
      <c r="A15">
        <v>1968</v>
      </c>
      <c r="B15" s="12" cm="1">
        <f t="array" aca="1" ref="B15" ca="1">INDEX(Dati!K:K,RANDBETWEEN(3,26))</f>
        <v>-0.11649625379981599</v>
      </c>
      <c r="C15" s="12" cm="1">
        <f t="array" aca="1" ref="C15" ca="1">INDEX(Dati!O:O,RANDBETWEEN(3,26))</f>
        <v>0.29150476275008219</v>
      </c>
      <c r="D15" s="12" cm="1">
        <f t="array" aca="1" ref="D15" ca="1">INDEX(Dati!P:P,RANDBETWEEN(3,26))</f>
        <v>-0.39591650108227849</v>
      </c>
      <c r="E15" s="12" cm="1">
        <f t="array" aca="1" ref="E15" ca="1">INDEX(Dati!Q:Q,RANDBETWEEN(3,26))</f>
        <v>4.4030763502513004E-2</v>
      </c>
      <c r="F15" s="6">
        <v>1.4E-2</v>
      </c>
      <c r="G15" s="14" cm="1">
        <f t="array" ref="G15">PRODUCT(1+F$2:F15)</f>
        <v>1.5368609733705885</v>
      </c>
      <c r="I15">
        <f t="shared" si="2"/>
        <v>1987</v>
      </c>
      <c r="J15">
        <f t="shared" si="3"/>
        <v>63</v>
      </c>
      <c r="K15" s="3">
        <f t="shared" ca="1" si="0"/>
        <v>1771152.6620041123</v>
      </c>
      <c r="L15" s="3">
        <f t="shared" si="4"/>
        <v>136924.76919785878</v>
      </c>
      <c r="M15" s="3">
        <f t="shared" si="1"/>
        <v>0</v>
      </c>
      <c r="S15" s="6"/>
      <c r="T15" s="6"/>
    </row>
    <row r="16" spans="1:20" x14ac:dyDescent="0.25">
      <c r="A16">
        <v>1969</v>
      </c>
      <c r="B16" s="12" cm="1">
        <f t="array" aca="1" ref="B16" ca="1">INDEX(Dati!K:K,RANDBETWEEN(3,26))</f>
        <v>0.17494697426726824</v>
      </c>
      <c r="C16" s="12" cm="1">
        <f t="array" aca="1" ref="C16" ca="1">INDEX(Dati!O:O,RANDBETWEEN(3,26))</f>
        <v>0.13904307449392284</v>
      </c>
      <c r="D16" s="12" cm="1">
        <f t="array" aca="1" ref="D16" ca="1">INDEX(Dati!P:P,RANDBETWEEN(3,26))</f>
        <v>9.3312585348384713E-2</v>
      </c>
      <c r="E16" s="12" cm="1">
        <f t="array" aca="1" ref="E16" ca="1">INDEX(Dati!Q:Q,RANDBETWEEN(3,26))</f>
        <v>-8.1501020584522244E-2</v>
      </c>
      <c r="F16" s="6">
        <v>2.5999999999999999E-2</v>
      </c>
      <c r="G16" s="14" cm="1">
        <f t="array" ref="G16">PRODUCT(1+F$2:F16)</f>
        <v>1.5768193586782238</v>
      </c>
      <c r="I16">
        <f t="shared" si="2"/>
        <v>1988</v>
      </c>
      <c r="J16">
        <f t="shared" si="3"/>
        <v>64</v>
      </c>
      <c r="K16" s="3">
        <f t="shared" ca="1" si="0"/>
        <v>1742963.9629598095</v>
      </c>
      <c r="L16" s="3">
        <f t="shared" si="4"/>
        <v>143771.00765775173</v>
      </c>
      <c r="M16" s="3">
        <f t="shared" si="1"/>
        <v>0</v>
      </c>
      <c r="S16" s="6"/>
      <c r="T16" s="6"/>
    </row>
    <row r="17" spans="1:20" x14ac:dyDescent="0.25">
      <c r="A17">
        <v>1970</v>
      </c>
      <c r="B17" s="12" cm="1">
        <f t="array" aca="1" ref="B17" ca="1">INDEX(Dati!K:K,RANDBETWEEN(3,26))</f>
        <v>8.1951393354891655E-2</v>
      </c>
      <c r="C17" s="12" cm="1">
        <f t="array" aca="1" ref="C17" ca="1">INDEX(Dati!O:O,RANDBETWEEN(3,26))</f>
        <v>0.13904307449392284</v>
      </c>
      <c r="D17" s="12" cm="1">
        <f t="array" aca="1" ref="D17" ca="1">INDEX(Dati!P:P,RANDBETWEEN(3,26))</f>
        <v>-0.12658340383094624</v>
      </c>
      <c r="E17" s="12" cm="1">
        <f t="array" aca="1" ref="E17" ca="1">INDEX(Dati!Q:Q,RANDBETWEEN(3,26))</f>
        <v>2.9128812893781664E-2</v>
      </c>
      <c r="F17" s="6">
        <v>0.05</v>
      </c>
      <c r="G17" s="14" cm="1">
        <f t="array" ref="G17">PRODUCT(1+F$2:F17)</f>
        <v>1.655660326612135</v>
      </c>
      <c r="I17">
        <f t="shared" si="2"/>
        <v>1989</v>
      </c>
      <c r="J17">
        <f t="shared" si="3"/>
        <v>65</v>
      </c>
      <c r="K17" s="3">
        <f t="shared" ca="1" si="0"/>
        <v>1828606.2492296149</v>
      </c>
      <c r="L17" s="3">
        <f t="shared" si="4"/>
        <v>152828.58114019007</v>
      </c>
      <c r="M17" s="3">
        <f t="shared" si="1"/>
        <v>0</v>
      </c>
      <c r="S17" s="6"/>
      <c r="T17" s="6"/>
    </row>
    <row r="18" spans="1:20" x14ac:dyDescent="0.25">
      <c r="A18">
        <v>1971</v>
      </c>
      <c r="B18" s="12" cm="1">
        <f t="array" aca="1" ref="B18" ca="1">INDEX(Dati!K:K,RANDBETWEEN(3,26))</f>
        <v>-0.13013390192543473</v>
      </c>
      <c r="C18" s="12" cm="1">
        <f t="array" aca="1" ref="C18" ca="1">INDEX(Dati!O:O,RANDBETWEEN(3,26))</f>
        <v>0.44091044197756712</v>
      </c>
      <c r="D18" s="12" cm="1">
        <f t="array" aca="1" ref="D18" ca="1">INDEX(Dati!P:P,RANDBETWEEN(3,26))</f>
        <v>-5.9679560062390169E-2</v>
      </c>
      <c r="E18" s="12" cm="1">
        <f t="array" aca="1" ref="E18" ca="1">INDEX(Dati!Q:Q,RANDBETWEEN(3,26))</f>
        <v>-5.1468452164480483E-2</v>
      </c>
      <c r="F18" s="6">
        <v>4.8000000000000001E-2</v>
      </c>
      <c r="G18" s="14" cm="1">
        <f t="array" ref="G18">PRODUCT(1+F$2:F18)</f>
        <v>1.7351320222895177</v>
      </c>
      <c r="I18">
        <f t="shared" si="2"/>
        <v>1990</v>
      </c>
      <c r="J18">
        <f t="shared" si="3"/>
        <v>66</v>
      </c>
      <c r="K18" s="3">
        <f t="shared" ca="1" si="0"/>
        <v>1968949.9006663281</v>
      </c>
      <c r="L18" s="3">
        <f t="shared" si="4"/>
        <v>162762.43891430242</v>
      </c>
      <c r="M18" s="3">
        <f t="shared" si="1"/>
        <v>0</v>
      </c>
      <c r="S18" s="6"/>
      <c r="T18" s="6"/>
    </row>
    <row r="19" spans="1:20" x14ac:dyDescent="0.25">
      <c r="A19">
        <v>1972</v>
      </c>
      <c r="B19" s="12" cm="1">
        <f t="array" aca="1" ref="B19" ca="1">INDEX(Dati!K:K,RANDBETWEEN(3,26))</f>
        <v>-0.3154155704072984</v>
      </c>
      <c r="C19" s="12" cm="1">
        <f t="array" aca="1" ref="C19" ca="1">INDEX(Dati!O:O,RANDBETWEEN(3,26))</f>
        <v>0.48028170212554588</v>
      </c>
      <c r="D19" s="12" cm="1">
        <f t="array" aca="1" ref="D19" ca="1">INDEX(Dati!P:P,RANDBETWEEN(3,26))</f>
        <v>-5.9679560062390169E-2</v>
      </c>
      <c r="E19" s="12" cm="1">
        <f t="array" aca="1" ref="E19" ca="1">INDEX(Dati!Q:Q,RANDBETWEEN(3,26))</f>
        <v>7.6890903219799744E-2</v>
      </c>
      <c r="F19" s="6">
        <v>5.7000000000000002E-2</v>
      </c>
      <c r="G19" s="14" cm="1">
        <f t="array" ref="G19">PRODUCT(1+F$2:F19)</f>
        <v>1.8340345475600202</v>
      </c>
      <c r="I19">
        <f t="shared" si="2"/>
        <v>1991</v>
      </c>
      <c r="J19">
        <f t="shared" si="3"/>
        <v>67</v>
      </c>
      <c r="K19" s="3">
        <f t="shared" ca="1" si="0"/>
        <v>1098146.5123388306</v>
      </c>
      <c r="L19" s="3">
        <f t="shared" si="4"/>
        <v>172853.71012698917</v>
      </c>
      <c r="M19" s="3">
        <f t="shared" si="1"/>
        <v>0</v>
      </c>
      <c r="S19" s="6"/>
      <c r="T19" s="6"/>
    </row>
    <row r="20" spans="1:20" x14ac:dyDescent="0.25">
      <c r="A20">
        <v>1973</v>
      </c>
      <c r="B20" s="12" cm="1">
        <f t="array" aca="1" ref="B20" ca="1">INDEX(Dati!K:K,RANDBETWEEN(3,26))</f>
        <v>0.14345566816496214</v>
      </c>
      <c r="C20" s="12" cm="1">
        <f t="array" aca="1" ref="C20" ca="1">INDEX(Dati!O:O,RANDBETWEEN(3,26))</f>
        <v>0.13904307449392284</v>
      </c>
      <c r="D20" s="12" cm="1">
        <f t="array" aca="1" ref="D20" ca="1">INDEX(Dati!P:P,RANDBETWEEN(3,26))</f>
        <v>0.30002720330107402</v>
      </c>
      <c r="E20" s="12" cm="1">
        <f t="array" aca="1" ref="E20" ca="1">INDEX(Dati!Q:Q,RANDBETWEEN(3,26))</f>
        <v>-5.1468452164480483E-2</v>
      </c>
      <c r="F20" s="6">
        <v>0.108</v>
      </c>
      <c r="G20" s="14" cm="1">
        <f t="array" ref="G20">PRODUCT(1+F$2:F20)</f>
        <v>2.0321102786965026</v>
      </c>
      <c r="I20">
        <f t="shared" si="2"/>
        <v>1992</v>
      </c>
      <c r="J20">
        <f t="shared" si="3"/>
        <v>68</v>
      </c>
      <c r="K20" s="3">
        <f t="shared" ca="1" si="0"/>
        <v>633441.04520842596</v>
      </c>
      <c r="L20" s="3">
        <f t="shared" si="4"/>
        <v>182014.95676371959</v>
      </c>
      <c r="M20" s="3">
        <f t="shared" si="1"/>
        <v>0</v>
      </c>
      <c r="S20" s="6"/>
      <c r="T20" s="6"/>
    </row>
    <row r="21" spans="1:20" x14ac:dyDescent="0.25">
      <c r="A21">
        <v>1974</v>
      </c>
      <c r="B21" s="12" cm="1">
        <f t="array" aca="1" ref="B21" ca="1">INDEX(Dati!K:K,RANDBETWEEN(3,26))</f>
        <v>8.1951393354891655E-2</v>
      </c>
      <c r="C21" s="12" cm="1">
        <f t="array" aca="1" ref="C21" ca="1">INDEX(Dati!O:O,RANDBETWEEN(3,26))</f>
        <v>5.0857681595552373E-2</v>
      </c>
      <c r="D21" s="12" cm="1">
        <f t="array" aca="1" ref="D21" ca="1">INDEX(Dati!P:P,RANDBETWEEN(3,26))</f>
        <v>0.29757316433356684</v>
      </c>
      <c r="E21" s="12" cm="1">
        <f t="array" aca="1" ref="E21" ca="1">INDEX(Dati!Q:Q,RANDBETWEEN(3,26))</f>
        <v>2.9128812893781664E-2</v>
      </c>
      <c r="F21" s="6">
        <v>0.191</v>
      </c>
      <c r="G21" s="14" cm="1">
        <f t="array" ref="G21">PRODUCT(1+F$2:F21)</f>
        <v>2.4202433419275349</v>
      </c>
      <c r="I21">
        <f t="shared" si="2"/>
        <v>1993</v>
      </c>
      <c r="J21">
        <f t="shared" si="3"/>
        <v>69</v>
      </c>
      <c r="K21" s="3">
        <f t="shared" ca="1" si="0"/>
        <v>543955.16951426666</v>
      </c>
      <c r="L21" s="3">
        <f t="shared" si="4"/>
        <v>190569.6597316144</v>
      </c>
      <c r="M21" s="3">
        <f t="shared" si="1"/>
        <v>0</v>
      </c>
      <c r="S21" s="6"/>
      <c r="T21" s="6"/>
    </row>
    <row r="22" spans="1:20" x14ac:dyDescent="0.25">
      <c r="A22">
        <v>1975</v>
      </c>
      <c r="B22" s="12" cm="1">
        <f t="array" aca="1" ref="B22" ca="1">INDEX(Dati!K:K,RANDBETWEEN(3,26))</f>
        <v>0.18064490137539169</v>
      </c>
      <c r="C22" s="12" cm="1">
        <f t="array" aca="1" ref="C22" ca="1">INDEX(Dati!O:O,RANDBETWEEN(3,26))</f>
        <v>0.48028170212554588</v>
      </c>
      <c r="D22" s="12" cm="1">
        <f t="array" aca="1" ref="D22" ca="1">INDEX(Dati!P:P,RANDBETWEEN(3,26))</f>
        <v>0.20109749210082328</v>
      </c>
      <c r="E22" s="12" cm="1">
        <f t="array" aca="1" ref="E22" ca="1">INDEX(Dati!Q:Q,RANDBETWEEN(3,26))</f>
        <v>1.2607119808154543E-3</v>
      </c>
      <c r="F22" s="6">
        <v>0.17</v>
      </c>
      <c r="G22" s="14" cm="1">
        <f t="array" ref="G22">PRODUCT(1+F$2:F22)</f>
        <v>2.8316847100552156</v>
      </c>
      <c r="I22">
        <f t="shared" si="2"/>
        <v>1994</v>
      </c>
      <c r="J22">
        <f t="shared" si="3"/>
        <v>70</v>
      </c>
      <c r="K22" s="3">
        <f t="shared" ca="1" si="0"/>
        <v>376898.60226634063</v>
      </c>
      <c r="L22" s="3">
        <f t="shared" si="4"/>
        <v>198383.01578061059</v>
      </c>
      <c r="M22" s="3">
        <f t="shared" si="1"/>
        <v>0</v>
      </c>
      <c r="S22" s="6"/>
      <c r="T22" s="6"/>
    </row>
    <row r="23" spans="1:20" x14ac:dyDescent="0.25">
      <c r="A23">
        <v>1976</v>
      </c>
      <c r="B23" s="12" cm="1">
        <f t="array" aca="1" ref="B23" ca="1">INDEX(Dati!K:K,RANDBETWEEN(3,26))</f>
        <v>0.27720599601157159</v>
      </c>
      <c r="C23" s="12" cm="1">
        <f t="array" aca="1" ref="C23" ca="1">INDEX(Dati!O:O,RANDBETWEEN(3,26))</f>
        <v>-6.0328236101824917E-2</v>
      </c>
      <c r="D23" s="12" cm="1">
        <f t="array" aca="1" ref="D23" ca="1">INDEX(Dati!P:P,RANDBETWEEN(3,26))</f>
        <v>6.0640852595002404E-2</v>
      </c>
      <c r="E23" s="12" cm="1">
        <f t="array" aca="1" ref="E23" ca="1">INDEX(Dati!Q:Q,RANDBETWEEN(3,26))</f>
        <v>-0.1330839711452334</v>
      </c>
      <c r="F23" s="6">
        <v>0.16800000000000001</v>
      </c>
      <c r="G23" s="14" cm="1">
        <f t="array" ref="G23">PRODUCT(1+F$2:F23)</f>
        <v>3.3074077413444916</v>
      </c>
      <c r="I23">
        <f t="shared" si="2"/>
        <v>1995</v>
      </c>
      <c r="J23">
        <f t="shared" si="3"/>
        <v>71</v>
      </c>
      <c r="K23" s="3">
        <f t="shared" ca="1" si="0"/>
        <v>194392.25919145159</v>
      </c>
      <c r="L23" s="3">
        <f t="shared" si="4"/>
        <v>208897.31561698293</v>
      </c>
      <c r="M23" s="3">
        <f t="shared" si="1"/>
        <v>0</v>
      </c>
      <c r="S23" s="6"/>
      <c r="T23" s="6"/>
    </row>
    <row r="24" spans="1:20" x14ac:dyDescent="0.25">
      <c r="A24">
        <v>1977</v>
      </c>
      <c r="B24" s="12" cm="1">
        <f t="array" aca="1" ref="B24" ca="1">INDEX(Dati!K:K,RANDBETWEEN(3,26))</f>
        <v>0.18064490137539169</v>
      </c>
      <c r="C24" s="12" cm="1">
        <f t="array" aca="1" ref="C24" ca="1">INDEX(Dati!O:O,RANDBETWEEN(3,26))</f>
        <v>-3.0079758738479012E-2</v>
      </c>
      <c r="D24" s="12" cm="1">
        <f t="array" aca="1" ref="D24" ca="1">INDEX(Dati!P:P,RANDBETWEEN(3,26))</f>
        <v>0.24248102094206359</v>
      </c>
      <c r="E24" s="12" cm="1">
        <f t="array" aca="1" ref="E24" ca="1">INDEX(Dati!Q:Q,RANDBETWEEN(3,26))</f>
        <v>2.9128812893781664E-2</v>
      </c>
      <c r="F24" s="6">
        <v>0.17</v>
      </c>
      <c r="G24" s="14" cm="1">
        <f t="array" ref="G24">PRODUCT(1+F$2:F24)</f>
        <v>3.8696670573730549</v>
      </c>
      <c r="I24">
        <f t="shared" si="2"/>
        <v>1996</v>
      </c>
      <c r="J24">
        <f t="shared" si="3"/>
        <v>72</v>
      </c>
      <c r="K24" s="3">
        <f t="shared" ca="1" si="0"/>
        <v>-17478.166700439448</v>
      </c>
      <c r="L24" s="3">
        <f t="shared" si="4"/>
        <v>217253.20824166224</v>
      </c>
      <c r="M24" s="3">
        <f t="shared" si="1"/>
        <v>0</v>
      </c>
      <c r="S24" s="6"/>
      <c r="T24" s="6"/>
    </row>
    <row r="25" spans="1:20" x14ac:dyDescent="0.25">
      <c r="A25">
        <v>1978</v>
      </c>
      <c r="B25" s="12" cm="1">
        <f t="array" aca="1" ref="B25" ca="1">INDEX(Dati!K:K,RANDBETWEEN(3,26))</f>
        <v>7.1081778356363312E-3</v>
      </c>
      <c r="C25" s="12" cm="1">
        <f t="array" aca="1" ref="C25" ca="1">INDEX(Dati!O:O,RANDBETWEEN(3,26))</f>
        <v>0.46365552272767152</v>
      </c>
      <c r="D25" s="12" cm="1">
        <f t="array" aca="1" ref="D25" ca="1">INDEX(Dati!P:P,RANDBETWEEN(3,26))</f>
        <v>-0.39591650108227849</v>
      </c>
      <c r="E25" s="12" cm="1">
        <f t="array" aca="1" ref="E25" ca="1">INDEX(Dati!Q:Q,RANDBETWEEN(3,26))</f>
        <v>0.13396722287014362</v>
      </c>
      <c r="F25" s="6">
        <v>0.121</v>
      </c>
      <c r="G25" s="14" cm="1">
        <f t="array" ref="G25">PRODUCT(1+F$2:F25)</f>
        <v>4.3378967713151946</v>
      </c>
      <c r="I25">
        <f t="shared" si="2"/>
        <v>1997</v>
      </c>
      <c r="J25">
        <f t="shared" si="3"/>
        <v>73</v>
      </c>
      <c r="K25" s="3">
        <f t="shared" ca="1" si="0"/>
        <v>-282844.40823270514</v>
      </c>
      <c r="L25" s="3">
        <f t="shared" si="4"/>
        <v>221598.2724064955</v>
      </c>
      <c r="M25" s="3">
        <f t="shared" si="1"/>
        <v>0</v>
      </c>
      <c r="S25" s="6"/>
      <c r="T25" s="6"/>
    </row>
    <row r="26" spans="1:20" x14ac:dyDescent="0.25">
      <c r="A26">
        <v>1979</v>
      </c>
      <c r="B26" s="12" cm="1">
        <f t="array" aca="1" ref="B26" ca="1">INDEX(Dati!K:K,RANDBETWEEN(3,26))</f>
        <v>6.6536662745877662E-2</v>
      </c>
      <c r="C26" s="12" cm="1">
        <f t="array" aca="1" ref="C26" ca="1">INDEX(Dati!O:O,RANDBETWEEN(3,26))</f>
        <v>0.28693977776152102</v>
      </c>
      <c r="D26" s="12" cm="1">
        <f t="array" aca="1" ref="D26" ca="1">INDEX(Dati!P:P,RANDBETWEEN(3,26))</f>
        <v>0.20109749210082328</v>
      </c>
      <c r="E26" s="12" cm="1">
        <f t="array" aca="1" ref="E26" ca="1">INDEX(Dati!Q:Q,RANDBETWEEN(3,26))</f>
        <v>4.7350571566348032E-2</v>
      </c>
      <c r="F26" s="6">
        <v>0.14799999999999999</v>
      </c>
      <c r="G26" s="14" cm="1">
        <f t="array" ref="G26">PRODUCT(1+F$2:F26)</f>
        <v>4.9799054934698432</v>
      </c>
      <c r="I26">
        <f t="shared" si="2"/>
        <v>1998</v>
      </c>
      <c r="J26">
        <f t="shared" si="3"/>
        <v>74</v>
      </c>
      <c r="K26" s="3">
        <f t="shared" ca="1" si="0"/>
        <v>-483007.49788075796</v>
      </c>
      <c r="L26" s="3">
        <f t="shared" si="4"/>
        <v>226030.23785462542</v>
      </c>
      <c r="M26" s="3">
        <f t="shared" si="1"/>
        <v>0</v>
      </c>
      <c r="S26" s="6"/>
      <c r="T26" s="6"/>
    </row>
    <row r="27" spans="1:20" x14ac:dyDescent="0.25">
      <c r="A27">
        <v>1980</v>
      </c>
      <c r="B27" s="12" cm="1">
        <f t="array" aca="1" ref="B27" ca="1">INDEX(Dati!K:K,RANDBETWEEN(3,26))</f>
        <v>-0.13013390192543473</v>
      </c>
      <c r="C27" s="12" cm="1">
        <f t="array" aca="1" ref="C27" ca="1">INDEX(Dati!O:O,RANDBETWEEN(3,26))</f>
        <v>0.44091044197756712</v>
      </c>
      <c r="D27" s="12" cm="1">
        <f t="array" aca="1" ref="D27" ca="1">INDEX(Dati!P:P,RANDBETWEEN(3,26))</f>
        <v>0.16716108061208068</v>
      </c>
      <c r="E27" s="12" cm="1">
        <f t="array" aca="1" ref="E27" ca="1">INDEX(Dati!Q:Q,RANDBETWEEN(3,26))</f>
        <v>2.5267177001286889E-4</v>
      </c>
      <c r="F27" s="6">
        <v>0.21199999999999999</v>
      </c>
      <c r="G27" s="14" cm="1">
        <f t="array" ref="G27">PRODUCT(1+F$2:F27)</f>
        <v>6.0356454580854502</v>
      </c>
      <c r="I27">
        <f t="shared" si="2"/>
        <v>1999</v>
      </c>
      <c r="J27">
        <f t="shared" si="3"/>
        <v>75</v>
      </c>
      <c r="K27" s="3">
        <f t="shared" ca="1" si="0"/>
        <v>-904293.51486426976</v>
      </c>
      <c r="L27" s="3">
        <f t="shared" si="4"/>
        <v>229872.75189815403</v>
      </c>
      <c r="M27" s="3">
        <f t="shared" si="1"/>
        <v>114936.375949077</v>
      </c>
      <c r="S27" s="6"/>
      <c r="T27" s="6"/>
    </row>
    <row r="28" spans="1:20" x14ac:dyDescent="0.25">
      <c r="A28">
        <v>1981</v>
      </c>
      <c r="B28" s="12" cm="1">
        <f t="array" aca="1" ref="B28" ca="1">INDEX(Dati!K:K,RANDBETWEEN(3,26))</f>
        <v>-0.3154155704072984</v>
      </c>
      <c r="C28" s="12" cm="1">
        <f t="array" aca="1" ref="C28" ca="1">INDEX(Dati!O:O,RANDBETWEEN(3,26))</f>
        <v>2.2463584860581864E-2</v>
      </c>
      <c r="D28" s="12" cm="1">
        <f t="array" aca="1" ref="D28" ca="1">INDEX(Dati!P:P,RANDBETWEEN(3,26))</f>
        <v>6.8709988500668118E-3</v>
      </c>
      <c r="E28" s="12" cm="1">
        <f t="array" aca="1" ref="E28" ca="1">INDEX(Dati!Q:Q,RANDBETWEEN(3,26))</f>
        <v>2.3089259637645965E-2</v>
      </c>
      <c r="F28" s="6">
        <v>0.17799999999999999</v>
      </c>
      <c r="G28" s="14" cm="1">
        <f t="array" ref="G28">PRODUCT(1+F$2:F28)</f>
        <v>7.1099903496246597</v>
      </c>
      <c r="I28">
        <f t="shared" si="2"/>
        <v>2000</v>
      </c>
      <c r="J28">
        <f t="shared" si="3"/>
        <v>76</v>
      </c>
      <c r="K28" s="3">
        <f t="shared" ca="1" si="0"/>
        <v>-1108500.6032009798</v>
      </c>
      <c r="L28" s="3">
        <f t="shared" si="4"/>
        <v>235619.57069560786</v>
      </c>
      <c r="M28" s="3">
        <f t="shared" si="1"/>
        <v>117809.78534780392</v>
      </c>
      <c r="S28" s="6"/>
      <c r="T28" s="6"/>
    </row>
    <row r="29" spans="1:20" x14ac:dyDescent="0.25">
      <c r="A29">
        <v>1982</v>
      </c>
      <c r="B29" s="12" cm="1">
        <f t="array" aca="1" ref="B29" ca="1">INDEX(Dati!K:K,RANDBETWEEN(3,26))</f>
        <v>8.7586434809515668E-2</v>
      </c>
      <c r="C29" s="12" cm="1">
        <f t="array" aca="1" ref="C29" ca="1">INDEX(Dati!O:O,RANDBETWEEN(3,26))</f>
        <v>5.0857681595552373E-2</v>
      </c>
      <c r="D29" s="12" cm="1">
        <f t="array" aca="1" ref="D29" ca="1">INDEX(Dati!P:P,RANDBETWEEN(3,26))</f>
        <v>7.0096269945643996E-2</v>
      </c>
      <c r="E29" s="12" cm="1">
        <f t="array" aca="1" ref="E29" ca="1">INDEX(Dati!Q:Q,RANDBETWEEN(3,26))</f>
        <v>-1.6981514983299695E-3</v>
      </c>
      <c r="F29" s="6">
        <v>0.16500000000000001</v>
      </c>
      <c r="G29" s="14" cm="1">
        <f t="array" ref="G29">PRODUCT(1+F$2:F29)</f>
        <v>8.2831387573127291</v>
      </c>
      <c r="I29">
        <f t="shared" si="2"/>
        <v>2001</v>
      </c>
      <c r="J29">
        <f t="shared" si="3"/>
        <v>77</v>
      </c>
      <c r="K29" s="3">
        <f t="shared" ca="1" si="0"/>
        <v>-1083449.8222870536</v>
      </c>
      <c r="L29" s="3">
        <f t="shared" si="4"/>
        <v>241981.29910438927</v>
      </c>
      <c r="M29" s="3">
        <f t="shared" si="1"/>
        <v>120990.64955219461</v>
      </c>
      <c r="S29" s="6"/>
      <c r="T29" s="6"/>
    </row>
    <row r="30" spans="1:20" x14ac:dyDescent="0.25">
      <c r="A30">
        <v>1983</v>
      </c>
      <c r="B30" s="12" cm="1">
        <f t="array" aca="1" ref="B30" ca="1">INDEX(Dati!K:K,RANDBETWEEN(3,26))</f>
        <v>-0.11649625379981599</v>
      </c>
      <c r="C30" s="12" cm="1">
        <f t="array" aca="1" ref="C30" ca="1">INDEX(Dati!O:O,RANDBETWEEN(3,26))</f>
        <v>0.48028170212554588</v>
      </c>
      <c r="D30" s="12" cm="1">
        <f t="array" aca="1" ref="D30" ca="1">INDEX(Dati!P:P,RANDBETWEEN(3,26))</f>
        <v>6.8709988500668118E-3</v>
      </c>
      <c r="E30" s="12" cm="1">
        <f t="array" aca="1" ref="E30" ca="1">INDEX(Dati!Q:Q,RANDBETWEEN(3,26))</f>
        <v>7.6890903219799744E-2</v>
      </c>
      <c r="F30" s="6">
        <v>0.14699999999999999</v>
      </c>
      <c r="G30" s="14" cm="1">
        <f t="array" ref="G30">PRODUCT(1+F$2:F30)</f>
        <v>9.5007601546376996</v>
      </c>
      <c r="I30">
        <f t="shared" si="2"/>
        <v>2002</v>
      </c>
      <c r="J30">
        <f t="shared" si="3"/>
        <v>78</v>
      </c>
      <c r="K30" s="3">
        <f t="shared" ca="1" si="0"/>
        <v>-824541.19339243614</v>
      </c>
      <c r="L30" s="3">
        <f t="shared" si="4"/>
        <v>248030.83158199897</v>
      </c>
      <c r="M30" s="3">
        <f t="shared" si="1"/>
        <v>124015.41579099945</v>
      </c>
      <c r="S30" s="6"/>
      <c r="T30" s="6"/>
    </row>
    <row r="31" spans="1:20" x14ac:dyDescent="0.25">
      <c r="A31">
        <v>1984</v>
      </c>
      <c r="B31" s="12" cm="1">
        <f t="array" aca="1" ref="B31" ca="1">INDEX(Dati!K:K,RANDBETWEEN(3,26))</f>
        <v>8.8937179202504435E-2</v>
      </c>
      <c r="C31" s="12" cm="1">
        <f t="array" aca="1" ref="C31" ca="1">INDEX(Dati!O:O,RANDBETWEEN(3,26))</f>
        <v>0.46365552272767152</v>
      </c>
      <c r="D31" s="12" cm="1">
        <f t="array" aca="1" ref="D31" ca="1">INDEX(Dati!P:P,RANDBETWEEN(3,26))</f>
        <v>9.3312585348384713E-2</v>
      </c>
      <c r="E31" s="12" cm="1">
        <f t="array" aca="1" ref="E31" ca="1">INDEX(Dati!Q:Q,RANDBETWEEN(3,26))</f>
        <v>2.5267177001286889E-4</v>
      </c>
      <c r="F31" s="6">
        <v>0.108</v>
      </c>
      <c r="G31" s="14" cm="1">
        <f t="array" ref="G31">PRODUCT(1+F$2:F31)</f>
        <v>10.526842251338572</v>
      </c>
      <c r="I31">
        <f t="shared" si="2"/>
        <v>2003</v>
      </c>
      <c r="J31">
        <f t="shared" si="3"/>
        <v>79</v>
      </c>
      <c r="K31" s="3">
        <f t="shared" ca="1" si="0"/>
        <v>-1057373.3071639256</v>
      </c>
      <c r="L31" s="3">
        <f t="shared" si="4"/>
        <v>254727.66403471291</v>
      </c>
      <c r="M31" s="3">
        <f t="shared" si="1"/>
        <v>127363.83201735643</v>
      </c>
      <c r="S31" s="6"/>
      <c r="T31" s="6"/>
    </row>
    <row r="32" spans="1:20" x14ac:dyDescent="0.25">
      <c r="A32">
        <v>1985</v>
      </c>
      <c r="B32" s="12" cm="1">
        <f t="array" aca="1" ref="B32" ca="1">INDEX(Dati!K:K,RANDBETWEEN(3,26))</f>
        <v>0.11090764738818848</v>
      </c>
      <c r="C32" s="12" cm="1">
        <f t="array" aca="1" ref="C32" ca="1">INDEX(Dati!O:O,RANDBETWEEN(3,26))</f>
        <v>0.46365552272767152</v>
      </c>
      <c r="D32" s="12" cm="1">
        <f t="array" aca="1" ref="D32" ca="1">INDEX(Dati!P:P,RANDBETWEEN(3,26))</f>
        <v>8.3434351784151151E-2</v>
      </c>
      <c r="E32" s="12" cm="1">
        <f t="array" aca="1" ref="E32" ca="1">INDEX(Dati!Q:Q,RANDBETWEEN(3,26))</f>
        <v>-5.1468452164480483E-2</v>
      </c>
      <c r="F32" s="6">
        <v>9.1999999999999998E-2</v>
      </c>
      <c r="G32" s="14" cm="1">
        <f t="array" ref="G32">PRODUCT(1+F$2:F32)</f>
        <v>11.495311738461721</v>
      </c>
      <c r="I32">
        <f t="shared" si="2"/>
        <v>2004</v>
      </c>
      <c r="J32">
        <f t="shared" si="3"/>
        <v>80</v>
      </c>
      <c r="K32" s="3">
        <f t="shared" ca="1" si="0"/>
        <v>-1266890.5212842934</v>
      </c>
      <c r="L32" s="3">
        <f t="shared" si="4"/>
        <v>260331.6726434766</v>
      </c>
      <c r="M32" s="3">
        <f t="shared" si="1"/>
        <v>130165.83632173829</v>
      </c>
      <c r="S32" s="6"/>
      <c r="T32" s="6"/>
    </row>
    <row r="33" spans="1:20" x14ac:dyDescent="0.25">
      <c r="A33">
        <v>1986</v>
      </c>
      <c r="B33" s="12" cm="1">
        <f t="array" aca="1" ref="B33" ca="1">INDEX(Dati!K:K,RANDBETWEEN(3,26))</f>
        <v>-4.2492801622735832E-2</v>
      </c>
      <c r="C33" s="12" cm="1">
        <f t="array" aca="1" ref="C33" ca="1">INDEX(Dati!O:O,RANDBETWEEN(3,26))</f>
        <v>-3.5569416397026599E-3</v>
      </c>
      <c r="D33" s="12" cm="1">
        <f t="array" aca="1" ref="D33" ca="1">INDEX(Dati!P:P,RANDBETWEEN(3,26))</f>
        <v>0.27845562933722223</v>
      </c>
      <c r="E33" s="12" cm="1">
        <f t="array" aca="1" ref="E33" ca="1">INDEX(Dati!Q:Q,RANDBETWEEN(3,26))</f>
        <v>2.9128812893781664E-2</v>
      </c>
      <c r="F33" s="6">
        <v>5.8000000000000003E-2</v>
      </c>
      <c r="G33" s="14" cm="1">
        <f t="array" ref="G33">PRODUCT(1+F$2:F33)</f>
        <v>12.162039819292502</v>
      </c>
      <c r="I33">
        <f t="shared" si="2"/>
        <v>2005</v>
      </c>
      <c r="J33">
        <f t="shared" si="3"/>
        <v>81</v>
      </c>
      <c r="K33" s="3">
        <f t="shared" ca="1" si="0"/>
        <v>-1784328.7567005102</v>
      </c>
      <c r="L33" s="3">
        <f t="shared" si="4"/>
        <v>265277.97442370263</v>
      </c>
      <c r="M33" s="3">
        <f t="shared" si="1"/>
        <v>132638.98721185129</v>
      </c>
      <c r="S33" s="6"/>
      <c r="T33" s="6"/>
    </row>
    <row r="34" spans="1:20" x14ac:dyDescent="0.25">
      <c r="A34">
        <v>1987</v>
      </c>
      <c r="B34" s="12" cm="1">
        <f t="array" aca="1" ref="B34" ca="1">INDEX(Dati!K:K,RANDBETWEEN(3,26))</f>
        <v>8.7586434809515668E-2</v>
      </c>
      <c r="C34" s="12" cm="1">
        <f t="array" aca="1" ref="C34" ca="1">INDEX(Dati!O:O,RANDBETWEEN(3,26))</f>
        <v>0.29150476275008219</v>
      </c>
      <c r="D34" s="12" cm="1">
        <f t="array" aca="1" ref="D34" ca="1">INDEX(Dati!P:P,RANDBETWEEN(3,26))</f>
        <v>-0.12658340383094624</v>
      </c>
      <c r="E34" s="12" cm="1">
        <f t="array" aca="1" ref="E34" ca="1">INDEX(Dati!Q:Q,RANDBETWEEN(3,26))</f>
        <v>0.16820400288613735</v>
      </c>
      <c r="F34" s="6">
        <v>4.8000000000000001E-2</v>
      </c>
      <c r="G34" s="14" cm="1">
        <f t="array" ref="G34">PRODUCT(1+F$2:F34)</f>
        <v>12.745817730618542</v>
      </c>
      <c r="I34">
        <f t="shared" si="2"/>
        <v>2006</v>
      </c>
      <c r="J34">
        <f t="shared" si="3"/>
        <v>82</v>
      </c>
      <c r="K34" s="3">
        <f t="shared" ca="1" si="0"/>
        <v>-2074065.9215423628</v>
      </c>
      <c r="L34" s="3">
        <f t="shared" si="4"/>
        <v>270848.81188660034</v>
      </c>
      <c r="M34" s="3">
        <f t="shared" si="1"/>
        <v>135424.40594330017</v>
      </c>
      <c r="S34" s="6"/>
      <c r="T34" s="6"/>
    </row>
    <row r="35" spans="1:20" x14ac:dyDescent="0.25">
      <c r="A35">
        <v>1988</v>
      </c>
      <c r="B35" s="12" cm="1">
        <f t="array" aca="1" ref="B35" ca="1">INDEX(Dati!K:K,RANDBETWEEN(3,26))</f>
        <v>6.6536662745877662E-2</v>
      </c>
      <c r="C35" s="12" cm="1">
        <f t="array" aca="1" ref="C35" ca="1">INDEX(Dati!O:O,RANDBETWEEN(3,26))</f>
        <v>0.29150476275008219</v>
      </c>
      <c r="D35" s="12" cm="1">
        <f t="array" aca="1" ref="D35" ca="1">INDEX(Dati!P:P,RANDBETWEEN(3,26))</f>
        <v>0.16716108061208068</v>
      </c>
      <c r="E35" s="12" cm="1">
        <f t="array" aca="1" ref="E35" ca="1">INDEX(Dati!Q:Q,RANDBETWEEN(3,26))</f>
        <v>-0.1330839711452334</v>
      </c>
      <c r="F35" s="6">
        <v>0.05</v>
      </c>
      <c r="G35" s="14" cm="1">
        <f t="array" ref="G35">PRODUCT(1+F$2:F35)</f>
        <v>13.383108617149469</v>
      </c>
      <c r="I35">
        <f t="shared" si="2"/>
        <v>2007</v>
      </c>
      <c r="J35">
        <f t="shared" si="3"/>
        <v>83</v>
      </c>
      <c r="K35" s="3">
        <f t="shared" ref="K35:K66" ca="1" si="5">(K34-L34+M34)*(1+INDEX(B:E,MATCH(I35,A:A,0),MATCH($P$5,$B$1:$E$1,0)))</f>
        <v>-2225195.7776595494</v>
      </c>
      <c r="L35" s="3">
        <f t="shared" si="4"/>
        <v>275724.09050055913</v>
      </c>
      <c r="M35" s="3">
        <f t="shared" si="1"/>
        <v>137862.04525027957</v>
      </c>
      <c r="S35" s="6"/>
      <c r="T35" s="6"/>
    </row>
    <row r="36" spans="1:20" x14ac:dyDescent="0.25">
      <c r="A36">
        <v>1989</v>
      </c>
      <c r="B36" s="12" cm="1">
        <f t="array" aca="1" ref="B36" ca="1">INDEX(Dati!K:K,RANDBETWEEN(3,26))</f>
        <v>0.14345566816496214</v>
      </c>
      <c r="C36" s="12" cm="1">
        <f t="array" aca="1" ref="C36" ca="1">INDEX(Dati!O:O,RANDBETWEEN(3,26))</f>
        <v>9.1787733880625888E-2</v>
      </c>
      <c r="D36" s="12" cm="1">
        <f t="array" aca="1" ref="D36" ca="1">INDEX(Dati!P:P,RANDBETWEEN(3,26))</f>
        <v>6.8709988500668118E-3</v>
      </c>
      <c r="E36" s="12" cm="1">
        <f t="array" aca="1" ref="E36" ca="1">INDEX(Dati!Q:Q,RANDBETWEEN(3,26))</f>
        <v>7.6834119706269188E-2</v>
      </c>
      <c r="F36" s="6">
        <v>6.3E-2</v>
      </c>
      <c r="G36" s="14" cm="1">
        <f t="array" ref="G36">PRODUCT(1+F$2:F36)</f>
        <v>14.226244460029886</v>
      </c>
      <c r="I36">
        <f t="shared" si="2"/>
        <v>2008</v>
      </c>
      <c r="J36">
        <f t="shared" si="3"/>
        <v>84</v>
      </c>
      <c r="K36" s="3">
        <f t="shared" ca="1" si="5"/>
        <v>-1436718.9240513553</v>
      </c>
      <c r="L36" s="3">
        <f t="shared" si="4"/>
        <v>284822.98548707756</v>
      </c>
      <c r="M36" s="3">
        <f t="shared" si="1"/>
        <v>142411.49274353878</v>
      </c>
      <c r="S36" s="6"/>
      <c r="T36" s="6"/>
    </row>
    <row r="37" spans="1:20" x14ac:dyDescent="0.25">
      <c r="A37">
        <v>1990</v>
      </c>
      <c r="B37" s="12" cm="1">
        <f t="array" aca="1" ref="B37" ca="1">INDEX(Dati!K:K,RANDBETWEEN(3,26))</f>
        <v>0.17494697426726824</v>
      </c>
      <c r="C37" s="12" cm="1">
        <f t="array" aca="1" ref="C37" ca="1">INDEX(Dati!O:O,RANDBETWEEN(3,26))</f>
        <v>0.48028170212554588</v>
      </c>
      <c r="D37" s="12" cm="1">
        <f t="array" aca="1" ref="D37" ca="1">INDEX(Dati!P:P,RANDBETWEEN(3,26))</f>
        <v>0.16716108061208068</v>
      </c>
      <c r="E37" s="12" cm="1">
        <f t="array" aca="1" ref="E37" ca="1">INDEX(Dati!Q:Q,RANDBETWEEN(3,26))</f>
        <v>4.7350571566348032E-2</v>
      </c>
      <c r="F37" s="6">
        <v>6.5000000000000002E-2</v>
      </c>
      <c r="G37" s="14" cm="1">
        <f t="array" ref="G37">PRODUCT(1+F$2:F37)</f>
        <v>15.150950349931827</v>
      </c>
      <c r="I37">
        <f t="shared" si="2"/>
        <v>2009</v>
      </c>
      <c r="J37">
        <f t="shared" si="3"/>
        <v>85</v>
      </c>
      <c r="K37" s="3">
        <f t="shared" ca="1" si="5"/>
        <v>-2059678.9314044679</v>
      </c>
      <c r="L37" s="3">
        <f t="shared" si="4"/>
        <v>287101.5693709742</v>
      </c>
      <c r="M37" s="3">
        <f t="shared" si="1"/>
        <v>143550.7846854871</v>
      </c>
      <c r="S37" s="6"/>
      <c r="T37" s="6"/>
    </row>
    <row r="38" spans="1:20" x14ac:dyDescent="0.25">
      <c r="A38">
        <v>1991</v>
      </c>
      <c r="B38" s="12" cm="1">
        <f t="array" aca="1" ref="B38" ca="1">INDEX(Dati!K:K,RANDBETWEEN(3,26))</f>
        <v>-0.39200856190552114</v>
      </c>
      <c r="C38" s="12" cm="1">
        <f t="array" aca="1" ref="C38" ca="1">INDEX(Dati!O:O,RANDBETWEEN(3,26))</f>
        <v>-6.0328236101824917E-2</v>
      </c>
      <c r="D38" s="12" cm="1">
        <f t="array" aca="1" ref="D38" ca="1">INDEX(Dati!P:P,RANDBETWEEN(3,26))</f>
        <v>7.6981392487004419E-2</v>
      </c>
      <c r="E38" s="12" cm="1">
        <f t="array" aca="1" ref="E38" ca="1">INDEX(Dati!Q:Q,RANDBETWEEN(3,26))</f>
        <v>-5.1468452164480483E-2</v>
      </c>
      <c r="F38" s="6">
        <v>6.2E-2</v>
      </c>
      <c r="G38" s="14" cm="1">
        <f t="array" ref="G38">PRODUCT(1+F$2:F38)</f>
        <v>16.0903092716276</v>
      </c>
      <c r="I38">
        <f t="shared" si="2"/>
        <v>2010</v>
      </c>
      <c r="J38">
        <f t="shared" si="3"/>
        <v>86</v>
      </c>
      <c r="K38" s="3">
        <f t="shared" ca="1" si="5"/>
        <v>-2654827.0566807883</v>
      </c>
      <c r="L38" s="3">
        <f t="shared" si="4"/>
        <v>291408.09291153878</v>
      </c>
      <c r="M38" s="3">
        <f t="shared" si="1"/>
        <v>145704.04645576939</v>
      </c>
      <c r="S38" s="6"/>
      <c r="T38" s="6"/>
    </row>
    <row r="39" spans="1:20" x14ac:dyDescent="0.25">
      <c r="A39">
        <v>1992</v>
      </c>
      <c r="B39" s="12" cm="1">
        <f t="array" aca="1" ref="B39" ca="1">INDEX(Dati!K:K,RANDBETWEEN(3,26))</f>
        <v>-0.3154155704072984</v>
      </c>
      <c r="C39" s="12" cm="1">
        <f t="array" aca="1" ref="C39" ca="1">INDEX(Dati!O:O,RANDBETWEEN(3,26))</f>
        <v>6.6818049953036418E-2</v>
      </c>
      <c r="D39" s="12" cm="1">
        <f t="array" aca="1" ref="D39" ca="1">INDEX(Dati!P:P,RANDBETWEEN(3,26))</f>
        <v>0.10012156725241406</v>
      </c>
      <c r="E39" s="12" cm="1">
        <f t="array" aca="1" ref="E39" ca="1">INDEX(Dati!Q:Q,RANDBETWEEN(3,26))</f>
        <v>7.6834119706269188E-2</v>
      </c>
      <c r="F39" s="6">
        <v>5.2999999999999999E-2</v>
      </c>
      <c r="G39" s="14" cm="1">
        <f t="array" ref="G39">PRODUCT(1+F$2:F39)</f>
        <v>16.943095663023861</v>
      </c>
      <c r="I39">
        <f t="shared" si="2"/>
        <v>2011</v>
      </c>
      <c r="J39">
        <f t="shared" si="3"/>
        <v>87</v>
      </c>
      <c r="K39" s="3">
        <f t="shared" ca="1" si="5"/>
        <v>-2681528.6905326745</v>
      </c>
      <c r="L39" s="3">
        <f t="shared" si="4"/>
        <v>299276.11142015032</v>
      </c>
      <c r="M39" s="3">
        <f t="shared" si="1"/>
        <v>149638.05571007513</v>
      </c>
      <c r="S39" s="6"/>
      <c r="T39" s="6"/>
    </row>
    <row r="40" spans="1:20" x14ac:dyDescent="0.25">
      <c r="A40">
        <v>1993</v>
      </c>
      <c r="B40" s="12" cm="1">
        <f t="array" aca="1" ref="B40" ca="1">INDEX(Dati!K:K,RANDBETWEEN(3,26))</f>
        <v>0.20497061077783463</v>
      </c>
      <c r="C40" s="12" cm="1">
        <f t="array" aca="1" ref="C40" ca="1">INDEX(Dati!O:O,RANDBETWEEN(3,26))</f>
        <v>-0.24778663100569287</v>
      </c>
      <c r="D40" s="12" cm="1">
        <f t="array" aca="1" ref="D40" ca="1">INDEX(Dati!P:P,RANDBETWEEN(3,26))</f>
        <v>9.3312585348384713E-2</v>
      </c>
      <c r="E40" s="12" cm="1">
        <f t="array" aca="1" ref="E40" ca="1">INDEX(Dati!Q:Q,RANDBETWEEN(3,26))</f>
        <v>-0.1330839711452334</v>
      </c>
      <c r="F40" s="6">
        <v>4.7E-2</v>
      </c>
      <c r="G40" s="14" cm="1">
        <f t="array" ref="G40">PRODUCT(1+F$2:F40)</f>
        <v>17.73942115918598</v>
      </c>
      <c r="I40">
        <f t="shared" si="2"/>
        <v>2012</v>
      </c>
      <c r="J40">
        <f t="shared" si="3"/>
        <v>88</v>
      </c>
      <c r="K40" s="3">
        <f t="shared" ca="1" si="5"/>
        <v>-3237313.6635114253</v>
      </c>
      <c r="L40" s="3">
        <f t="shared" si="4"/>
        <v>308254.39476275485</v>
      </c>
      <c r="M40" s="3">
        <f t="shared" si="1"/>
        <v>154127.19738137739</v>
      </c>
      <c r="S40" s="6"/>
      <c r="T40" s="6"/>
    </row>
    <row r="41" spans="1:20" x14ac:dyDescent="0.25">
      <c r="A41">
        <v>1994</v>
      </c>
      <c r="B41" s="12" cm="1">
        <f t="array" aca="1" ref="B41" ca="1">INDEX(Dati!K:K,RANDBETWEEN(3,26))</f>
        <v>6.6536662745877662E-2</v>
      </c>
      <c r="C41" s="12" cm="1">
        <f t="array" aca="1" ref="C41" ca="1">INDEX(Dati!O:O,RANDBETWEEN(3,26))</f>
        <v>0.29150476275008219</v>
      </c>
      <c r="D41" s="12" cm="1">
        <f t="array" aca="1" ref="D41" ca="1">INDEX(Dati!P:P,RANDBETWEEN(3,26))</f>
        <v>0.29757316433356684</v>
      </c>
      <c r="E41" s="12" cm="1">
        <f t="array" aca="1" ref="E41" ca="1">INDEX(Dati!Q:Q,RANDBETWEEN(3,26))</f>
        <v>0.12435815465171585</v>
      </c>
      <c r="F41" s="6">
        <v>4.1000000000000002E-2</v>
      </c>
      <c r="G41" s="14" cm="1">
        <f t="array" ref="G41">PRODUCT(1+F$2:F41)</f>
        <v>18.466737426712605</v>
      </c>
      <c r="I41">
        <f t="shared" si="2"/>
        <v>2013</v>
      </c>
      <c r="J41">
        <f t="shared" si="3"/>
        <v>89</v>
      </c>
      <c r="K41" s="3">
        <f t="shared" ca="1" si="5"/>
        <v>-3984763.1779123782</v>
      </c>
      <c r="L41" s="3">
        <f t="shared" si="4"/>
        <v>311953.44749990792</v>
      </c>
      <c r="M41" s="3">
        <f t="shared" si="1"/>
        <v>155976.72374995393</v>
      </c>
      <c r="S41" s="6"/>
      <c r="T41" s="6"/>
    </row>
    <row r="42" spans="1:20" x14ac:dyDescent="0.25">
      <c r="A42">
        <v>1995</v>
      </c>
      <c r="B42" s="12" cm="1">
        <f t="array" aca="1" ref="B42" ca="1">INDEX(Dati!K:K,RANDBETWEEN(3,26))</f>
        <v>8.8937179202504435E-2</v>
      </c>
      <c r="C42" s="12" cm="1">
        <f t="array" aca="1" ref="C42" ca="1">INDEX(Dati!O:O,RANDBETWEEN(3,26))</f>
        <v>-3.5569416397026599E-3</v>
      </c>
      <c r="D42" s="12" cm="1">
        <f t="array" aca="1" ref="D42" ca="1">INDEX(Dati!P:P,RANDBETWEEN(3,26))</f>
        <v>9.3312585348384713E-2</v>
      </c>
      <c r="E42" s="12" cm="1">
        <f t="array" aca="1" ref="E42" ca="1">INDEX(Dati!Q:Q,RANDBETWEEN(3,26))</f>
        <v>1.2607119808154543E-3</v>
      </c>
      <c r="F42" s="6">
        <v>5.2999999999999999E-2</v>
      </c>
      <c r="G42" s="14" cm="1">
        <f t="array" ref="G42">PRODUCT(1+F$2:F42)</f>
        <v>19.445474510328371</v>
      </c>
      <c r="I42">
        <f t="shared" si="2"/>
        <v>2014</v>
      </c>
      <c r="J42">
        <f t="shared" si="3"/>
        <v>90</v>
      </c>
      <c r="K42" s="3">
        <f t="shared" ca="1" si="5"/>
        <v>-4911459.9697972033</v>
      </c>
      <c r="L42" s="3">
        <f t="shared" si="4"/>
        <v>312577.35439490771</v>
      </c>
      <c r="M42" s="3">
        <f t="shared" si="1"/>
        <v>156288.67719745386</v>
      </c>
      <c r="S42" s="6"/>
      <c r="T42" s="6"/>
    </row>
    <row r="43" spans="1:20" x14ac:dyDescent="0.25">
      <c r="A43">
        <v>1996</v>
      </c>
      <c r="B43" s="12" cm="1">
        <f t="array" aca="1" ref="B43" ca="1">INDEX(Dati!K:K,RANDBETWEEN(3,26))</f>
        <v>0.20497061077783463</v>
      </c>
      <c r="C43" s="12" cm="1">
        <f t="array" aca="1" ref="C43" ca="1">INDEX(Dati!O:O,RANDBETWEEN(3,26))</f>
        <v>0.46365552272767152</v>
      </c>
      <c r="D43" s="12" cm="1">
        <f t="array" aca="1" ref="D43" ca="1">INDEX(Dati!P:P,RANDBETWEEN(3,26))</f>
        <v>0.16716108061208068</v>
      </c>
      <c r="E43" s="12" cm="1">
        <f t="array" aca="1" ref="E43" ca="1">INDEX(Dati!Q:Q,RANDBETWEEN(3,26))</f>
        <v>0.13396722287014362</v>
      </c>
      <c r="F43" s="6">
        <v>0.04</v>
      </c>
      <c r="G43" s="14" cm="1">
        <f t="array" ref="G43">PRODUCT(1+F$2:F43)</f>
        <v>20.223293490741508</v>
      </c>
      <c r="I43">
        <f t="shared" si="2"/>
        <v>2015</v>
      </c>
      <c r="J43">
        <f t="shared" si="3"/>
        <v>91</v>
      </c>
      <c r="K43" s="3">
        <f t="shared" ca="1" si="5"/>
        <v>-5511614.6834956668</v>
      </c>
      <c r="L43" s="3">
        <f t="shared" si="4"/>
        <v>312889.9317493026</v>
      </c>
      <c r="M43" s="3">
        <f t="shared" si="1"/>
        <v>156444.9658746513</v>
      </c>
      <c r="S43" s="6"/>
      <c r="T43" s="6"/>
    </row>
    <row r="44" spans="1:20" x14ac:dyDescent="0.25">
      <c r="A44">
        <v>1997</v>
      </c>
      <c r="B44" s="12" cm="1">
        <f t="array" aca="1" ref="B44" ca="1">INDEX(Dati!K:K,RANDBETWEEN(3,26))</f>
        <v>0.20497061077783463</v>
      </c>
      <c r="C44" s="12" cm="1">
        <f t="array" aca="1" ref="C44" ca="1">INDEX(Dati!O:O,RANDBETWEEN(3,26))</f>
        <v>5.0857681595552373E-2</v>
      </c>
      <c r="D44" s="12" cm="1">
        <f t="array" aca="1" ref="D44" ca="1">INDEX(Dati!P:P,RANDBETWEEN(3,26))</f>
        <v>0.20109749210082328</v>
      </c>
      <c r="E44" s="12" cm="1">
        <f t="array" aca="1" ref="E44" ca="1">INDEX(Dati!Q:Q,RANDBETWEEN(3,26))</f>
        <v>-1.6981514983299695E-3</v>
      </c>
      <c r="F44" s="6">
        <v>0.02</v>
      </c>
      <c r="G44" s="14" cm="1">
        <f t="array" ref="G44">PRODUCT(1+F$2:F44)</f>
        <v>20.62775936055634</v>
      </c>
      <c r="I44">
        <f t="shared" si="2"/>
        <v>2016</v>
      </c>
      <c r="J44">
        <f t="shared" si="3"/>
        <v>92</v>
      </c>
      <c r="K44" s="3">
        <f t="shared" ca="1" si="5"/>
        <v>-6296690.8103379011</v>
      </c>
      <c r="L44" s="3">
        <f t="shared" si="4"/>
        <v>312577.04181755328</v>
      </c>
      <c r="M44" s="3">
        <f t="shared" si="1"/>
        <v>156288.52090877664</v>
      </c>
      <c r="S44" s="6"/>
      <c r="T44" s="6"/>
    </row>
    <row r="45" spans="1:20" x14ac:dyDescent="0.25">
      <c r="A45">
        <v>1998</v>
      </c>
      <c r="B45" s="12" cm="1">
        <f t="array" aca="1" ref="B45" ca="1">INDEX(Dati!K:K,RANDBETWEEN(3,26))</f>
        <v>-4.2492801622735832E-2</v>
      </c>
      <c r="C45" s="12" cm="1">
        <f t="array" aca="1" ref="C45" ca="1">INDEX(Dati!O:O,RANDBETWEEN(3,26))</f>
        <v>-3.0079758738479012E-2</v>
      </c>
      <c r="D45" s="12" cm="1">
        <f t="array" aca="1" ref="D45" ca="1">INDEX(Dati!P:P,RANDBETWEEN(3,26))</f>
        <v>7.6981392487004419E-2</v>
      </c>
      <c r="E45" s="12" cm="1">
        <f t="array" aca="1" ref="E45" ca="1">INDEX(Dati!Q:Q,RANDBETWEEN(3,26))</f>
        <v>-6.653084156151734E-3</v>
      </c>
      <c r="F45" s="6">
        <v>0.02</v>
      </c>
      <c r="G45" s="14" cm="1">
        <f t="array" ref="G45">PRODUCT(1+F$2:F45)</f>
        <v>21.040314547767466</v>
      </c>
      <c r="I45">
        <f t="shared" si="2"/>
        <v>2017</v>
      </c>
      <c r="J45">
        <f t="shared" si="3"/>
        <v>93</v>
      </c>
      <c r="K45" s="3">
        <f t="shared" ca="1" si="5"/>
        <v>-7026889.110419821</v>
      </c>
      <c r="L45" s="3">
        <f t="shared" si="4"/>
        <v>316327.96631936391</v>
      </c>
      <c r="M45" s="3">
        <f t="shared" si="1"/>
        <v>158163.98315968196</v>
      </c>
      <c r="S45" s="6"/>
      <c r="T45" s="6"/>
    </row>
    <row r="46" spans="1:20" x14ac:dyDescent="0.25">
      <c r="A46">
        <v>1999</v>
      </c>
      <c r="B46" s="12" cm="1">
        <f t="array" aca="1" ref="B46" ca="1">INDEX(Dati!K:K,RANDBETWEEN(3,26))</f>
        <v>0.2753813644719143</v>
      </c>
      <c r="C46" s="12" cm="1">
        <f t="array" aca="1" ref="C46" ca="1">INDEX(Dati!O:O,RANDBETWEEN(3,26))</f>
        <v>0.37346501833904444</v>
      </c>
      <c r="D46" s="12" cm="1">
        <f t="array" aca="1" ref="D46" ca="1">INDEX(Dati!P:P,RANDBETWEEN(3,26))</f>
        <v>0.29757316433356684</v>
      </c>
      <c r="E46" s="12" cm="1">
        <f t="array" aca="1" ref="E46" ca="1">INDEX(Dati!Q:Q,RANDBETWEEN(3,26))</f>
        <v>-4.365636796634309E-2</v>
      </c>
      <c r="F46" s="6">
        <v>1.7000000000000001E-2</v>
      </c>
      <c r="G46" s="14" cm="1">
        <f t="array" ref="G46">PRODUCT(1+F$2:F46)</f>
        <v>21.397999895079511</v>
      </c>
      <c r="I46">
        <f t="shared" si="2"/>
        <v>2018</v>
      </c>
      <c r="J46">
        <f t="shared" si="3"/>
        <v>94</v>
      </c>
      <c r="K46" s="3">
        <f t="shared" ca="1" si="5"/>
        <v>-6836858.2156663053</v>
      </c>
      <c r="L46" s="3">
        <f t="shared" si="4"/>
        <v>320123.90191519627</v>
      </c>
      <c r="M46" s="3">
        <f t="shared" si="1"/>
        <v>160061.95095759814</v>
      </c>
      <c r="S46" s="6"/>
      <c r="T46" s="6"/>
    </row>
    <row r="47" spans="1:20" x14ac:dyDescent="0.25">
      <c r="A47">
        <v>2000</v>
      </c>
      <c r="B47" s="12" cm="1">
        <f t="array" aca="1" ref="B47" ca="1">INDEX(Dati!K:K,RANDBETWEEN(3,26))</f>
        <v>8.7586434809515668E-2</v>
      </c>
      <c r="C47" s="12" cm="1">
        <f t="array" aca="1" ref="C47" ca="1">INDEX(Dati!O:O,RANDBETWEEN(3,26))</f>
        <v>9.1787733880625888E-2</v>
      </c>
      <c r="D47" s="12" cm="1">
        <f t="array" aca="1" ref="D47" ca="1">INDEX(Dati!P:P,RANDBETWEEN(3,26))</f>
        <v>-0.12658340383094624</v>
      </c>
      <c r="E47" s="12" cm="1">
        <f t="array" aca="1" ref="E47" ca="1">INDEX(Dati!Q:Q,RANDBETWEEN(3,26))</f>
        <v>0.12435815465171585</v>
      </c>
      <c r="F47" s="6">
        <v>2.5000000000000001E-2</v>
      </c>
      <c r="G47" s="14" cm="1">
        <f t="array" ref="G47">PRODUCT(1+F$2:F47)</f>
        <v>21.932949892456499</v>
      </c>
      <c r="I47">
        <f t="shared" si="2"/>
        <v>2019</v>
      </c>
      <c r="J47">
        <f t="shared" si="3"/>
        <v>95</v>
      </c>
      <c r="K47" s="3">
        <f t="shared" ca="1" si="5"/>
        <v>-9020873.2375762295</v>
      </c>
      <c r="L47" s="3">
        <f t="shared" si="4"/>
        <v>322044.64532668743</v>
      </c>
      <c r="M47" s="3">
        <f t="shared" si="1"/>
        <v>161022.32266334372</v>
      </c>
      <c r="S47" s="6"/>
      <c r="T47" s="6"/>
    </row>
    <row r="48" spans="1:20" x14ac:dyDescent="0.25">
      <c r="A48">
        <v>2001</v>
      </c>
      <c r="B48" s="6">
        <f>Dati!K3</f>
        <v>-0.11649625379981599</v>
      </c>
      <c r="C48" s="6">
        <f>Dati!O3</f>
        <v>-3.0079758738479012E-2</v>
      </c>
      <c r="D48" s="6">
        <f>Dati!P3</f>
        <v>-0.12658340383094624</v>
      </c>
      <c r="E48" s="6">
        <f>Dati!Q3</f>
        <v>4.4030763502513004E-2</v>
      </c>
      <c r="F48" s="6">
        <v>2.7E-2</v>
      </c>
      <c r="G48" s="14" cm="1">
        <f t="array" ref="G48">PRODUCT(1+F$2:F48)</f>
        <v>22.525139539552821</v>
      </c>
      <c r="I48">
        <f t="shared" si="2"/>
        <v>2020</v>
      </c>
      <c r="J48">
        <f t="shared" si="3"/>
        <v>96</v>
      </c>
      <c r="K48" s="3">
        <f t="shared" ca="1" si="5"/>
        <v>-9792828.2484991048</v>
      </c>
      <c r="L48" s="3">
        <f t="shared" si="4"/>
        <v>321400.55603603408</v>
      </c>
      <c r="M48" s="3">
        <f t="shared" si="1"/>
        <v>160700.27801801704</v>
      </c>
      <c r="S48" s="6"/>
      <c r="T48" s="6"/>
    </row>
    <row r="49" spans="1:20" x14ac:dyDescent="0.25">
      <c r="A49">
        <v>2002</v>
      </c>
      <c r="B49" s="6">
        <f>Dati!K4</f>
        <v>-0.3154155704072984</v>
      </c>
      <c r="C49" s="6">
        <f>Dati!O4</f>
        <v>0.48028170212554588</v>
      </c>
      <c r="D49" s="6">
        <f>Dati!P4</f>
        <v>-0.29998189114489748</v>
      </c>
      <c r="E49" s="6">
        <f>Dati!Q4</f>
        <v>1.3894696831139308E-2</v>
      </c>
      <c r="F49" s="6">
        <v>2.5000000000000001E-2</v>
      </c>
      <c r="G49" s="14" cm="1">
        <f t="array" ref="G49">PRODUCT(1+F$2:F49)</f>
        <v>23.088268028041639</v>
      </c>
      <c r="I49">
        <f t="shared" si="2"/>
        <v>2021</v>
      </c>
      <c r="J49">
        <f t="shared" si="3"/>
        <v>97</v>
      </c>
      <c r="K49" s="3">
        <f t="shared" ca="1" si="5"/>
        <v>-12694544.793459531</v>
      </c>
      <c r="L49" s="3">
        <f t="shared" si="4"/>
        <v>327507.16660071869</v>
      </c>
      <c r="M49" s="3">
        <f t="shared" si="1"/>
        <v>163753.58330035934</v>
      </c>
      <c r="S49" s="6"/>
      <c r="T49" s="6"/>
    </row>
    <row r="50" spans="1:20" x14ac:dyDescent="0.25">
      <c r="A50">
        <v>2003</v>
      </c>
      <c r="B50" s="6">
        <f>Dati!K5</f>
        <v>0.11471819069835454</v>
      </c>
      <c r="C50" s="6">
        <f>Dati!O5</f>
        <v>0.44091044197756712</v>
      </c>
      <c r="D50" s="6">
        <f>Dati!P5</f>
        <v>0.12520260269165373</v>
      </c>
      <c r="E50" s="6">
        <f>Dati!Q5</f>
        <v>-4.365636796634309E-2</v>
      </c>
      <c r="F50" s="6">
        <v>2.7E-2</v>
      </c>
      <c r="G50" s="14" cm="1">
        <f t="array" ref="G50">PRODUCT(1+F$2:F50)</f>
        <v>23.711651264798761</v>
      </c>
      <c r="I50">
        <f t="shared" si="2"/>
        <v>2022</v>
      </c>
      <c r="J50">
        <f t="shared" si="3"/>
        <v>98</v>
      </c>
      <c r="K50" s="3">
        <f t="shared" ca="1" si="5"/>
        <v>-11184997.836870642</v>
      </c>
      <c r="L50" s="3">
        <f t="shared" si="4"/>
        <v>354035.24709537689</v>
      </c>
      <c r="M50" s="3">
        <f t="shared" si="1"/>
        <v>177017.62354768845</v>
      </c>
      <c r="S50" s="6"/>
      <c r="T50" s="6"/>
    </row>
    <row r="51" spans="1:20" x14ac:dyDescent="0.25">
      <c r="A51">
        <v>2004</v>
      </c>
      <c r="B51" s="6">
        <f>Dati!K6</f>
        <v>6.9343130544370357E-2</v>
      </c>
      <c r="C51" s="6">
        <f>Dati!O6</f>
        <v>0.13904307449392284</v>
      </c>
      <c r="D51" s="6">
        <f>Dati!P6</f>
        <v>7.6981392487004419E-2</v>
      </c>
      <c r="E51" s="6">
        <f>Dati!Q6</f>
        <v>2.3089259637645965E-2</v>
      </c>
      <c r="F51" s="6">
        <v>2.1999999999999999E-2</v>
      </c>
      <c r="G51" s="14" cm="1">
        <f t="array" ref="G51">PRODUCT(1+F$2:F51)</f>
        <v>24.233307592624335</v>
      </c>
      <c r="I51">
        <f t="shared" si="2"/>
        <v>2023</v>
      </c>
      <c r="J51">
        <f t="shared" si="3"/>
        <v>99</v>
      </c>
      <c r="K51" s="3">
        <f t="shared" ca="1" si="5"/>
        <v>-13414505.622691276</v>
      </c>
      <c r="L51" s="3">
        <f t="shared" si="4"/>
        <v>374215.25617981335</v>
      </c>
      <c r="M51" s="3">
        <f t="shared" si="1"/>
        <v>187107.62808990671</v>
      </c>
      <c r="S51" s="6"/>
      <c r="T51" s="6"/>
    </row>
    <row r="52" spans="1:20" x14ac:dyDescent="0.25">
      <c r="A52">
        <v>2005</v>
      </c>
      <c r="B52" s="6">
        <f>Dati!K7</f>
        <v>0.27720599601157159</v>
      </c>
      <c r="C52" s="6">
        <f>Dati!O7</f>
        <v>2.2463584860581864E-2</v>
      </c>
      <c r="D52" s="6">
        <f>Dati!P7</f>
        <v>0.30002720330107402</v>
      </c>
      <c r="E52" s="6">
        <f>Dati!Q7</f>
        <v>7.263860621403162E-2</v>
      </c>
      <c r="F52" s="6">
        <v>1.9E-2</v>
      </c>
      <c r="G52" s="14" cm="1">
        <f t="array" ref="G52">PRODUCT(1+F$2:F52)</f>
        <v>24.693740436884195</v>
      </c>
      <c r="I52">
        <f t="shared" si="2"/>
        <v>2024</v>
      </c>
      <c r="J52">
        <f t="shared" si="3"/>
        <v>100</v>
      </c>
      <c r="K52" s="3">
        <f t="shared" ca="1" si="5"/>
        <v>-14573979.468209254</v>
      </c>
      <c r="L52" s="3">
        <f t="shared" si="4"/>
        <v>377957.40874161146</v>
      </c>
      <c r="M52" s="3">
        <f t="shared" si="1"/>
        <v>188978.70437080576</v>
      </c>
      <c r="S52" s="6"/>
      <c r="T52" s="6"/>
    </row>
    <row r="53" spans="1:20" x14ac:dyDescent="0.25">
      <c r="A53">
        <v>2006</v>
      </c>
      <c r="B53" s="6">
        <f>Dati!K8</f>
        <v>8.1951393354891655E-2</v>
      </c>
      <c r="C53" s="6">
        <f>Dati!O8</f>
        <v>0.37346501833904444</v>
      </c>
      <c r="D53" s="6">
        <f>Dati!P8</f>
        <v>8.3434351784151151E-2</v>
      </c>
      <c r="E53" s="6">
        <f>Dati!Q8</f>
        <v>-5.1468452164480483E-2</v>
      </c>
      <c r="F53" s="6">
        <v>2.1000000000000001E-2</v>
      </c>
      <c r="G53" s="14" cm="1">
        <f t="array" ref="G53">PRODUCT(1+F$2:F53)</f>
        <v>25.212308986058762</v>
      </c>
      <c r="I53">
        <f t="shared" si="2"/>
        <v>2025</v>
      </c>
      <c r="J53">
        <f t="shared" si="3"/>
        <v>101</v>
      </c>
      <c r="K53" s="3">
        <f t="shared" ca="1" si="5"/>
        <v>-17429811.295674816</v>
      </c>
      <c r="L53" s="3">
        <f t="shared" ca="1" si="4"/>
        <v>387406.34396015172</v>
      </c>
      <c r="M53" s="3">
        <f t="shared" ca="1" si="1"/>
        <v>193703.17198007589</v>
      </c>
      <c r="S53" s="6"/>
      <c r="T53" s="6"/>
    </row>
    <row r="54" spans="1:20" x14ac:dyDescent="0.25">
      <c r="A54">
        <v>2007</v>
      </c>
      <c r="B54" s="6">
        <f>Dati!K9</f>
        <v>7.1081778356363312E-3</v>
      </c>
      <c r="C54" s="6">
        <f>Dati!O9</f>
        <v>0.46365552272767152</v>
      </c>
      <c r="D54" s="6">
        <f>Dati!P9</f>
        <v>6.8709988500668118E-3</v>
      </c>
      <c r="E54" s="6">
        <f>Dati!Q9</f>
        <v>2.5267177001286889E-4</v>
      </c>
      <c r="F54" s="6">
        <v>1.7999999999999999E-2</v>
      </c>
      <c r="G54" s="14" cm="1">
        <f t="array" ref="G54">PRODUCT(1+F$2:F54)</f>
        <v>25.666130547807821</v>
      </c>
      <c r="I54">
        <f t="shared" si="2"/>
        <v>2026</v>
      </c>
      <c r="J54">
        <f t="shared" si="3"/>
        <v>102</v>
      </c>
      <c r="K54" s="3">
        <f t="shared" ca="1" si="5"/>
        <v>-12064783.599258248</v>
      </c>
      <c r="L54" s="3">
        <f t="shared" ca="1" si="4"/>
        <v>406776.66115815932</v>
      </c>
      <c r="M54" s="3">
        <f t="shared" ca="1" si="1"/>
        <v>203388.33057907969</v>
      </c>
      <c r="S54" s="6"/>
      <c r="T54" s="6"/>
    </row>
    <row r="55" spans="1:20" x14ac:dyDescent="0.25">
      <c r="A55">
        <v>2008</v>
      </c>
      <c r="B55" s="6">
        <f>Dati!K10</f>
        <v>-0.39200856190552114</v>
      </c>
      <c r="C55" s="6">
        <f>Dati!O10</f>
        <v>-3.5569416397026599E-3</v>
      </c>
      <c r="D55" s="6">
        <f>Dati!P10</f>
        <v>-0.39591650108227849</v>
      </c>
      <c r="E55" s="6">
        <f>Dati!Q10</f>
        <v>0.16820400288613735</v>
      </c>
      <c r="F55" s="6">
        <v>3.3000000000000002E-2</v>
      </c>
      <c r="G55" s="14" cm="1">
        <f t="array" ref="G55">PRODUCT(1+F$2:F55)</f>
        <v>26.513112855885478</v>
      </c>
      <c r="I55">
        <f t="shared" si="2"/>
        <v>2027</v>
      </c>
      <c r="J55">
        <f t="shared" si="3"/>
        <v>103</v>
      </c>
      <c r="K55" s="3">
        <f t="shared" ca="1" si="5"/>
        <v>-13628806.016329398</v>
      </c>
      <c r="L55" s="3">
        <f t="shared" ca="1" si="4"/>
        <v>493013.3133236891</v>
      </c>
      <c r="M55" s="3">
        <f t="shared" ca="1" si="1"/>
        <v>246506.65666184461</v>
      </c>
      <c r="S55" s="6"/>
      <c r="T55" s="6"/>
    </row>
    <row r="56" spans="1:20" x14ac:dyDescent="0.25">
      <c r="A56">
        <v>2009</v>
      </c>
      <c r="B56" s="6">
        <f>Dati!K11</f>
        <v>0.3043121134889708</v>
      </c>
      <c r="C56" s="6">
        <f>Dati!O11</f>
        <v>0.29150476275008219</v>
      </c>
      <c r="D56" s="6">
        <f>Dati!P11</f>
        <v>0.29757316433356684</v>
      </c>
      <c r="E56" s="6">
        <f>Dati!Q11</f>
        <v>-6.653084156151734E-3</v>
      </c>
      <c r="F56" s="6">
        <v>8.0000000000000002E-3</v>
      </c>
      <c r="G56" s="14" cm="1">
        <f t="array" ref="G56">PRODUCT(1+F$2:F56)</f>
        <v>26.725217758732562</v>
      </c>
      <c r="I56">
        <f t="shared" si="2"/>
        <v>2028</v>
      </c>
      <c r="J56">
        <f t="shared" si="3"/>
        <v>104</v>
      </c>
      <c r="K56" s="3">
        <f t="shared" ca="1" si="5"/>
        <v>-17721632.542479765</v>
      </c>
      <c r="L56" s="3">
        <f t="shared" ca="1" si="4"/>
        <v>519143.01892984461</v>
      </c>
      <c r="M56" s="3">
        <f t="shared" ca="1" si="1"/>
        <v>259571.50946492233</v>
      </c>
      <c r="S56" s="6"/>
      <c r="T56" s="6"/>
    </row>
    <row r="57" spans="1:20" x14ac:dyDescent="0.25">
      <c r="A57">
        <v>2010</v>
      </c>
      <c r="B57" s="6">
        <f>Dati!K12</f>
        <v>0.20497061077783463</v>
      </c>
      <c r="C57" s="6">
        <f>Dati!O12</f>
        <v>0.2015905232817834</v>
      </c>
      <c r="D57" s="6">
        <f>Dati!P12</f>
        <v>0.20109749210082328</v>
      </c>
      <c r="E57" s="6">
        <f>Dati!Q12</f>
        <v>0.12435815465171585</v>
      </c>
      <c r="F57" s="6">
        <v>1.4999999999999999E-2</v>
      </c>
      <c r="G57" s="14" cm="1">
        <f t="array" ref="G57">PRODUCT(1+F$2:F57)</f>
        <v>27.126096025113547</v>
      </c>
      <c r="I57">
        <f t="shared" si="2"/>
        <v>2029</v>
      </c>
      <c r="J57">
        <f t="shared" si="3"/>
        <v>105</v>
      </c>
      <c r="K57" s="3">
        <f t="shared" ca="1" si="5"/>
        <v>-23182508.667931743</v>
      </c>
      <c r="L57" s="3">
        <f t="shared" ca="1" si="4"/>
        <v>611550.4762993569</v>
      </c>
      <c r="M57" s="3">
        <f t="shared" ca="1" si="1"/>
        <v>305775.23814967845</v>
      </c>
      <c r="S57" s="6"/>
      <c r="T57" s="6"/>
    </row>
    <row r="58" spans="1:20" x14ac:dyDescent="0.25">
      <c r="A58">
        <v>2011</v>
      </c>
      <c r="B58" s="6">
        <f>Dati!K13</f>
        <v>-4.2492801622735832E-2</v>
      </c>
      <c r="C58" s="6">
        <f>Dati!O13</f>
        <v>6.6818049953036418E-2</v>
      </c>
      <c r="D58" s="6">
        <f>Dati!P13</f>
        <v>-5.9679560062390169E-2</v>
      </c>
      <c r="E58" s="6">
        <f>Dati!Q13</f>
        <v>0.1006975310560061</v>
      </c>
      <c r="F58" s="6">
        <v>2.7E-2</v>
      </c>
      <c r="G58" s="14" cm="1">
        <f t="array" ref="G58">PRODUCT(1+F$2:F58)</f>
        <v>27.858500617791609</v>
      </c>
      <c r="I58">
        <f t="shared" si="2"/>
        <v>2030</v>
      </c>
      <c r="J58">
        <f t="shared" si="3"/>
        <v>106</v>
      </c>
      <c r="K58" s="3">
        <f t="shared" ca="1" si="5"/>
        <v>-27597488.106180936</v>
      </c>
      <c r="L58" s="3">
        <f t="shared" ca="1" si="4"/>
        <v>640904.899161726</v>
      </c>
      <c r="M58" s="3">
        <f t="shared" ca="1" si="1"/>
        <v>320452.44958086306</v>
      </c>
      <c r="S58" s="6"/>
      <c r="T58" s="6"/>
    </row>
    <row r="59" spans="1:20" x14ac:dyDescent="0.25">
      <c r="A59">
        <v>2012</v>
      </c>
      <c r="B59" s="6">
        <f>Dati!K14</f>
        <v>0.14345566816496214</v>
      </c>
      <c r="C59" s="6">
        <f>Dati!O14</f>
        <v>9.1787733880625888E-2</v>
      </c>
      <c r="D59" s="6">
        <f>Dati!P14</f>
        <v>0.15234673649345898</v>
      </c>
      <c r="E59" s="6">
        <f>Dati!Q14</f>
        <v>-1.6981514983299695E-3</v>
      </c>
      <c r="F59" s="6">
        <v>0.03</v>
      </c>
      <c r="G59" s="14" cm="1">
        <f t="array" ref="G59">PRODUCT(1+F$2:F59)</f>
        <v>28.694255636325359</v>
      </c>
      <c r="I59">
        <f t="shared" si="2"/>
        <v>2031</v>
      </c>
      <c r="J59">
        <f t="shared" si="3"/>
        <v>107</v>
      </c>
      <c r="K59" s="3">
        <f t="shared" ca="1" si="5"/>
        <v>-26731629.046010483</v>
      </c>
      <c r="L59" s="3">
        <f t="shared" ca="1" si="4"/>
        <v>735117.91933849978</v>
      </c>
      <c r="M59" s="3">
        <f t="shared" ca="1" si="1"/>
        <v>367558.95966925001</v>
      </c>
      <c r="S59" s="6"/>
      <c r="T59" s="6"/>
    </row>
    <row r="60" spans="1:20" x14ac:dyDescent="0.25">
      <c r="A60">
        <v>2013</v>
      </c>
      <c r="B60" s="6">
        <f>Dati!K15</f>
        <v>0.17494697426726824</v>
      </c>
      <c r="C60" s="6">
        <f>Dati!O15</f>
        <v>-0.24778663100569287</v>
      </c>
      <c r="D60" s="6">
        <f>Dati!P15</f>
        <v>0.16884760099252238</v>
      </c>
      <c r="E60" s="6">
        <f>Dati!Q15</f>
        <v>-8.1501020584522244E-2</v>
      </c>
      <c r="F60" s="6">
        <v>1.2E-2</v>
      </c>
      <c r="G60" s="14" cm="1">
        <f t="array" ref="G60">PRODUCT(1+F$2:F60)</f>
        <v>29.038586703961265</v>
      </c>
      <c r="I60">
        <f t="shared" si="2"/>
        <v>2032</v>
      </c>
      <c r="J60">
        <f t="shared" si="3"/>
        <v>108</v>
      </c>
      <c r="K60" s="3">
        <f t="shared" ca="1" si="5"/>
        <v>-29320004.22153135</v>
      </c>
      <c r="L60" s="3">
        <f t="shared" ca="1" si="4"/>
        <v>734382.80141916126</v>
      </c>
      <c r="M60" s="3">
        <f t="shared" ca="1" si="1"/>
        <v>367191.40070958075</v>
      </c>
      <c r="S60" s="6"/>
      <c r="T60" s="6"/>
    </row>
    <row r="61" spans="1:20" x14ac:dyDescent="0.25">
      <c r="A61">
        <v>2014</v>
      </c>
      <c r="B61" s="6">
        <f>Dati!K16</f>
        <v>0.18613100229392798</v>
      </c>
      <c r="C61" s="6">
        <f>Dati!O16</f>
        <v>-0.1352712693776511</v>
      </c>
      <c r="D61" s="6">
        <f>Dati!P16</f>
        <v>0.16716108061208068</v>
      </c>
      <c r="E61" s="6">
        <f>Dati!Q16</f>
        <v>0.13396722287014362</v>
      </c>
      <c r="F61" s="6">
        <v>2E-3</v>
      </c>
      <c r="G61" s="14" cm="1">
        <f t="array" ref="G61">PRODUCT(1+F$2:F61)</f>
        <v>29.096663877369188</v>
      </c>
      <c r="I61">
        <f t="shared" si="2"/>
        <v>2033</v>
      </c>
      <c r="J61">
        <f t="shared" si="3"/>
        <v>109</v>
      </c>
      <c r="K61" s="3">
        <f t="shared" ca="1" si="5"/>
        <v>-28425703.507929694</v>
      </c>
      <c r="L61" s="3">
        <f t="shared" ca="1" si="4"/>
        <v>743195.39503619121</v>
      </c>
      <c r="M61" s="3">
        <f t="shared" ca="1" si="1"/>
        <v>371597.69751809572</v>
      </c>
      <c r="S61" s="6"/>
      <c r="T61" s="6"/>
    </row>
    <row r="62" spans="1:20" x14ac:dyDescent="0.25">
      <c r="A62">
        <v>2015</v>
      </c>
      <c r="B62" s="6">
        <f>Dati!K17</f>
        <v>8.7586434809515668E-2</v>
      </c>
      <c r="C62" s="6">
        <f>Dati!O17</f>
        <v>-0.19620426571369698</v>
      </c>
      <c r="D62" s="6">
        <f>Dati!P17</f>
        <v>0.10012156725241406</v>
      </c>
      <c r="E62" s="6">
        <f>Dati!Q17</f>
        <v>7.6834119706269188E-2</v>
      </c>
      <c r="F62" s="6">
        <v>1E-3</v>
      </c>
      <c r="G62" s="14" cm="1">
        <f t="array" ref="G62">PRODUCT(1+F$2:F62)</f>
        <v>29.125760541246553</v>
      </c>
      <c r="I62">
        <f t="shared" si="2"/>
        <v>2034</v>
      </c>
      <c r="J62">
        <f t="shared" si="3"/>
        <v>110</v>
      </c>
      <c r="K62" s="3">
        <f t="shared" ca="1" si="5"/>
        <v>-19714184.019540694</v>
      </c>
      <c r="L62" s="3">
        <f t="shared" ca="1" si="4"/>
        <v>763261.67070216837</v>
      </c>
      <c r="M62" s="3">
        <f t="shared" ca="1" si="1"/>
        <v>381630.8353510843</v>
      </c>
      <c r="S62" s="6"/>
      <c r="T62" s="6"/>
    </row>
    <row r="63" spans="1:20" x14ac:dyDescent="0.25">
      <c r="A63">
        <v>2016</v>
      </c>
      <c r="B63" s="6">
        <f>Dati!K18</f>
        <v>0.11090764738818848</v>
      </c>
      <c r="C63" s="6">
        <f>Dati!O18</f>
        <v>5.0857681595552373E-2</v>
      </c>
      <c r="D63" s="6">
        <f>Dati!P18</f>
        <v>9.3312585348384713E-2</v>
      </c>
      <c r="E63" s="6">
        <f>Dati!Q18</f>
        <v>4.7350571566348032E-2</v>
      </c>
      <c r="F63" s="6">
        <v>-1E-3</v>
      </c>
      <c r="G63" s="14" cm="1">
        <f t="array" ref="G63">PRODUCT(1+F$2:F63)</f>
        <v>29.096634780705305</v>
      </c>
      <c r="I63">
        <f t="shared" si="2"/>
        <v>2035</v>
      </c>
      <c r="J63">
        <f t="shared" si="3"/>
        <v>111</v>
      </c>
      <c r="K63" s="3">
        <f t="shared" ca="1" si="5"/>
        <v>-21489321.567770034</v>
      </c>
      <c r="L63" s="3">
        <f t="shared" ca="1" si="4"/>
        <v>812873.67929780926</v>
      </c>
      <c r="M63" s="3">
        <f t="shared" ca="1" si="1"/>
        <v>406436.83964890474</v>
      </c>
      <c r="S63" s="6"/>
      <c r="T63" s="6"/>
    </row>
    <row r="64" spans="1:20" x14ac:dyDescent="0.25">
      <c r="A64">
        <v>2017</v>
      </c>
      <c r="B64" s="6">
        <f>Dati!K19</f>
        <v>8.8937179202504435E-2</v>
      </c>
      <c r="C64" s="6">
        <f>Dati!O19</f>
        <v>0.28693977776152102</v>
      </c>
      <c r="D64" s="6">
        <f>Dati!P19</f>
        <v>0.10306105214163863</v>
      </c>
      <c r="E64" s="6">
        <f>Dati!Q19</f>
        <v>-5.7747540382538043E-2</v>
      </c>
      <c r="F64" s="6">
        <v>1.2E-2</v>
      </c>
      <c r="G64" s="14" cm="1">
        <f t="array" ref="G64">PRODUCT(1+F$2:F64)</f>
        <v>29.445794398073769</v>
      </c>
      <c r="I64">
        <f t="shared" si="2"/>
        <v>2036</v>
      </c>
      <c r="J64">
        <f t="shared" si="3"/>
        <v>112</v>
      </c>
      <c r="K64" s="3">
        <f t="shared" ca="1" si="5"/>
        <v>-25726355.090083979</v>
      </c>
      <c r="L64" s="3">
        <f t="shared" ca="1" si="4"/>
        <v>822628.16344938299</v>
      </c>
      <c r="M64" s="3">
        <f t="shared" ca="1" si="1"/>
        <v>411314.08172469161</v>
      </c>
      <c r="S64" s="6"/>
      <c r="T64" s="6"/>
    </row>
    <row r="65" spans="1:20" x14ac:dyDescent="0.25">
      <c r="A65">
        <v>2018</v>
      </c>
      <c r="B65" s="6">
        <f>Dati!K20</f>
        <v>-4.8461002775935125E-2</v>
      </c>
      <c r="C65" s="6">
        <f>Dati!O20</f>
        <v>-5.9731591224034708E-2</v>
      </c>
      <c r="D65" s="6">
        <f>Dati!P20</f>
        <v>-5.7930707249952307E-2</v>
      </c>
      <c r="E65" s="6">
        <f>Dati!Q20</f>
        <v>4.1825957109405509E-2</v>
      </c>
      <c r="F65" s="6">
        <v>1.2E-2</v>
      </c>
      <c r="G65" s="14" cm="1">
        <f t="array" ref="G65">PRODUCT(1+F$2:F65)</f>
        <v>29.799143930850654</v>
      </c>
      <c r="I65">
        <f t="shared" si="2"/>
        <v>2037</v>
      </c>
      <c r="J65">
        <f t="shared" si="3"/>
        <v>113</v>
      </c>
      <c r="K65" s="3">
        <f t="shared" ca="1" si="5"/>
        <v>-28462279.738877594</v>
      </c>
      <c r="L65" s="3">
        <f t="shared" ca="1" si="4"/>
        <v>863759.57162185223</v>
      </c>
      <c r="M65" s="3">
        <f t="shared" ca="1" si="1"/>
        <v>431879.78581092629</v>
      </c>
      <c r="S65" s="6"/>
      <c r="T65" s="6"/>
    </row>
    <row r="66" spans="1:20" x14ac:dyDescent="0.25">
      <c r="A66">
        <v>2019</v>
      </c>
      <c r="B66" s="6">
        <f>Dati!K21</f>
        <v>0.28926342201341804</v>
      </c>
      <c r="C66" s="6">
        <f>Dati!O21</f>
        <v>0.16033161260149398</v>
      </c>
      <c r="D66" s="6">
        <f>Dati!P21</f>
        <v>0.27845562933722223</v>
      </c>
      <c r="E66" s="6">
        <f>Dati!Q21</f>
        <v>7.6890903219799744E-2</v>
      </c>
      <c r="F66" s="6">
        <v>6.0000000000000001E-3</v>
      </c>
      <c r="G66" s="14" cm="1">
        <f t="array" ref="G66">PRODUCT(1+F$2:F66)</f>
        <v>29.977938794435758</v>
      </c>
      <c r="I66">
        <f t="shared" si="2"/>
        <v>2038</v>
      </c>
      <c r="J66">
        <f t="shared" si="3"/>
        <v>114</v>
      </c>
      <c r="K66" s="3">
        <f t="shared" ca="1" si="5"/>
        <v>-34272258.397459447</v>
      </c>
      <c r="L66" s="3">
        <f t="shared" ca="1" si="4"/>
        <v>917312.66506240715</v>
      </c>
      <c r="M66" s="3">
        <f t="shared" ca="1" si="1"/>
        <v>458656.33253120363</v>
      </c>
      <c r="S66" s="6"/>
      <c r="T66" s="6"/>
    </row>
    <row r="67" spans="1:20" x14ac:dyDescent="0.25">
      <c r="A67">
        <v>2020</v>
      </c>
      <c r="B67" s="6">
        <f>Dati!K22</f>
        <v>6.6536662745877662E-2</v>
      </c>
      <c r="C67" s="6">
        <f>Dati!O22</f>
        <v>0.36554833624946026</v>
      </c>
      <c r="D67" s="6">
        <f>Dati!P22</f>
        <v>7.0096269945643996E-2</v>
      </c>
      <c r="E67" s="6">
        <f>Dati!Q22</f>
        <v>1.1976521819583752E-2</v>
      </c>
      <c r="F67" s="6">
        <v>-2E-3</v>
      </c>
      <c r="G67" s="14" cm="1">
        <f t="array" ref="G67">PRODUCT(1+F$2:F67)</f>
        <v>29.917982916846885</v>
      </c>
      <c r="I67">
        <f t="shared" si="2"/>
        <v>2039</v>
      </c>
      <c r="J67">
        <f t="shared" si="3"/>
        <v>115</v>
      </c>
      <c r="K67" s="3">
        <f t="shared" ref="K67:K98" ca="1" si="6">(K66-L66+M66)*(1+INDEX(B:E,MATCH(I67,A:A,0),MATCH($P$5,$B$1:$E$1,0)))</f>
        <v>-23776243.449663404</v>
      </c>
      <c r="L67" s="3">
        <f t="shared" ca="1" si="4"/>
        <v>928320.41704315599</v>
      </c>
      <c r="M67" s="3">
        <f t="shared" ref="M67:M130" ca="1" si="7">IF(J67&lt;$P$2,0,$P$3*INDEX(G:G,MATCH(I67,A:A,0))/INDEX(G:G,MATCH(I$2,A:A,0)))</f>
        <v>464160.20852157811</v>
      </c>
      <c r="S67" s="6"/>
      <c r="T67" s="6"/>
    </row>
    <row r="68" spans="1:20" x14ac:dyDescent="0.25">
      <c r="A68">
        <v>2021</v>
      </c>
      <c r="B68" s="6">
        <f>Dati!K23</f>
        <v>0.2753813644719143</v>
      </c>
      <c r="C68" s="6">
        <f>Dati!O23</f>
        <v>-0.11015262155005001</v>
      </c>
      <c r="D68" s="6">
        <f>Dati!P23</f>
        <v>0.24248102094206359</v>
      </c>
      <c r="E68" s="6">
        <f>Dati!Q23</f>
        <v>1.2607119808154543E-3</v>
      </c>
      <c r="F68" s="6">
        <v>1.9E-2</v>
      </c>
      <c r="G68" s="14" cm="1">
        <f t="array" ref="G68">PRODUCT(1+F$2:F68)</f>
        <v>30.486424592266975</v>
      </c>
      <c r="I68">
        <f t="shared" ref="I68:I131" si="8">I67+1</f>
        <v>2040</v>
      </c>
      <c r="J68">
        <f t="shared" ref="J68:J131" si="9">J67+1</f>
        <v>116</v>
      </c>
      <c r="K68" s="3">
        <f t="shared" ca="1" si="6"/>
        <v>-16594602.911435403</v>
      </c>
      <c r="L68" s="3">
        <f t="shared" ref="L68:L131" ca="1" si="10">L67*(1+INDEX(F:F,MATCH(I68,A:A,0)))</f>
        <v>945958.50496697589</v>
      </c>
      <c r="M68" s="3">
        <f t="shared" ca="1" si="7"/>
        <v>472979.252483488</v>
      </c>
      <c r="S68" s="6"/>
      <c r="T68" s="6"/>
    </row>
    <row r="69" spans="1:20" x14ac:dyDescent="0.25">
      <c r="A69">
        <v>2022</v>
      </c>
      <c r="B69" s="6">
        <f>Dati!K24</f>
        <v>-0.13013390192543473</v>
      </c>
      <c r="C69" s="6">
        <f>Dati!O24</f>
        <v>-6.0328236101824917E-2</v>
      </c>
      <c r="D69" s="6">
        <f>Dati!P24</f>
        <v>-0.13192420453477538</v>
      </c>
      <c r="E69" s="6">
        <f>Dati!Q24</f>
        <v>-0.1330839711452334</v>
      </c>
      <c r="F69" s="6">
        <v>8.1000000000000003E-2</v>
      </c>
      <c r="G69" s="14" cm="1">
        <f t="array" ref="G69">PRODUCT(1+F$2:F69)</f>
        <v>32.9558249842406</v>
      </c>
      <c r="I69">
        <f t="shared" si="8"/>
        <v>2041</v>
      </c>
      <c r="J69">
        <f t="shared" si="9"/>
        <v>117</v>
      </c>
      <c r="K69" s="3">
        <f t="shared" ca="1" si="6"/>
        <v>-18287727.157265138</v>
      </c>
      <c r="L69" s="3">
        <f t="shared" ca="1" si="10"/>
        <v>1048122.0235034093</v>
      </c>
      <c r="M69" s="3">
        <f t="shared" ca="1" si="7"/>
        <v>524061.01175170479</v>
      </c>
      <c r="S69" s="6"/>
      <c r="T69" s="6"/>
    </row>
    <row r="70" spans="1:20" x14ac:dyDescent="0.25">
      <c r="A70">
        <v>2023</v>
      </c>
      <c r="B70" s="6">
        <f>Dati!K25</f>
        <v>0.18064490137539169</v>
      </c>
      <c r="C70" s="6">
        <f>Dati!O25</f>
        <v>0.17126062328303537</v>
      </c>
      <c r="D70" s="6">
        <f>Dati!P25</f>
        <v>0.16879877370783047</v>
      </c>
      <c r="E70" s="6">
        <f>Dati!Q25</f>
        <v>1.5699497833615794E-2</v>
      </c>
      <c r="F70" s="6">
        <v>5.7000000000000002E-2</v>
      </c>
      <c r="G70" s="14" cm="1">
        <f t="array" ref="G70">PRODUCT(1+F$2:F70)</f>
        <v>34.834307008342314</v>
      </c>
      <c r="I70">
        <f t="shared" si="8"/>
        <v>2042</v>
      </c>
      <c r="J70">
        <f t="shared" si="9"/>
        <v>118</v>
      </c>
      <c r="K70" s="3">
        <f t="shared" ca="1" si="6"/>
        <v>-18945505.704728533</v>
      </c>
      <c r="L70" s="3">
        <f t="shared" ca="1" si="10"/>
        <v>1161319.2020417775</v>
      </c>
      <c r="M70" s="3">
        <f t="shared" ca="1" si="7"/>
        <v>580659.60102088889</v>
      </c>
      <c r="S70" s="6"/>
      <c r="T70" s="6"/>
    </row>
    <row r="71" spans="1:20" x14ac:dyDescent="0.25">
      <c r="A71">
        <v>2024</v>
      </c>
      <c r="B71" s="6">
        <f>Dati!K26</f>
        <v>7.1489035859200412E-2</v>
      </c>
      <c r="C71" s="6">
        <f>Dati!O26</f>
        <v>0.1972222443429259</v>
      </c>
      <c r="D71" s="6">
        <f>Dati!P26</f>
        <v>6.0640852595002404E-2</v>
      </c>
      <c r="E71" s="6">
        <f>Dati!Q26</f>
        <v>2.9128812893781664E-2</v>
      </c>
      <c r="F71" s="6">
        <v>0.01</v>
      </c>
      <c r="G71" s="14" cm="1">
        <f t="array" ref="G71">PRODUCT(1+F$2:F71)</f>
        <v>35.182650078425738</v>
      </c>
      <c r="I71">
        <f t="shared" si="8"/>
        <v>2043</v>
      </c>
      <c r="J71">
        <f t="shared" si="9"/>
        <v>119</v>
      </c>
      <c r="K71" s="3">
        <f t="shared" ca="1" si="6"/>
        <v>-21126361.759433534</v>
      </c>
      <c r="L71" s="3">
        <f t="shared" ca="1" si="10"/>
        <v>1175255.0324662789</v>
      </c>
      <c r="M71" s="3">
        <f t="shared" ca="1" si="7"/>
        <v>587627.51623313967</v>
      </c>
      <c r="T71" s="6"/>
    </row>
    <row r="72" spans="1:20" x14ac:dyDescent="0.25">
      <c r="A72">
        <v>2025</v>
      </c>
      <c r="B72" s="12" cm="1">
        <f t="array" aca="1" ref="B72" ca="1">INDEX(Dati!K:K,RANDBETWEEN(3,26))</f>
        <v>0.18064490137539169</v>
      </c>
      <c r="C72" s="12" cm="1">
        <f t="array" aca="1" ref="C72" ca="1">INDEX(Dati!O:O,RANDBETWEEN(3,26))</f>
        <v>-3.0079758738479012E-2</v>
      </c>
      <c r="D72" s="12" cm="1">
        <f t="array" aca="1" ref="D72" ca="1">INDEX(Dati!P:P,RANDBETWEEN(3,26))</f>
        <v>0.24248102094206359</v>
      </c>
      <c r="E72" s="12" cm="1">
        <f t="array" aca="1" ref="E72" ca="1">INDEX(Dati!Q:Q,RANDBETWEEN(3,26))</f>
        <v>2.5267177001286889E-4</v>
      </c>
      <c r="F72" s="12" cm="1">
        <f t="array" aca="1" ref="F72" ca="1">INDEX(F1:F71,RANDBETWEEN(2,71))</f>
        <v>2.5000000000000001E-2</v>
      </c>
      <c r="G72" s="14" cm="1">
        <f t="array" aca="1" ref="G72" ca="1">PRODUCT(1+F$2:F72)</f>
        <v>36.062216330386377</v>
      </c>
      <c r="I72">
        <f t="shared" si="8"/>
        <v>2044</v>
      </c>
      <c r="J72">
        <f t="shared" si="9"/>
        <v>120</v>
      </c>
      <c r="K72" s="3">
        <f t="shared" ca="1" si="6"/>
        <v>-25636510.726835791</v>
      </c>
      <c r="L72" s="3">
        <f t="shared" ca="1" si="10"/>
        <v>1243419.8243493231</v>
      </c>
      <c r="M72" s="3">
        <f t="shared" ca="1" si="7"/>
        <v>621709.91217466176</v>
      </c>
    </row>
    <row r="73" spans="1:20" x14ac:dyDescent="0.25">
      <c r="A73">
        <v>2026</v>
      </c>
      <c r="B73" s="12" cm="1">
        <f t="array" aca="1" ref="B73" ca="1">INDEX(Dati!K:K,RANDBETWEEN(3,26))</f>
        <v>-0.3154155704072984</v>
      </c>
      <c r="C73" s="12" cm="1">
        <f t="array" aca="1" ref="C73" ca="1">INDEX(Dati!O:O,RANDBETWEEN(3,26))</f>
        <v>9.1787733880625888E-2</v>
      </c>
      <c r="D73" s="12" cm="1">
        <f t="array" aca="1" ref="D73" ca="1">INDEX(Dati!P:P,RANDBETWEEN(3,26))</f>
        <v>0.20109749210082328</v>
      </c>
      <c r="E73" s="12" cm="1">
        <f t="array" aca="1" ref="E73" ca="1">INDEX(Dati!Q:Q,RANDBETWEEN(3,26))</f>
        <v>-5.1468452164480483E-2</v>
      </c>
      <c r="F73" s="12" cm="1">
        <f t="array" aca="1" ref="F73" ca="1">INDEX(F2:F72,RANDBETWEEN(2,71))</f>
        <v>0.05</v>
      </c>
      <c r="G73" s="14" cm="1">
        <f t="array" aca="1" ref="G73" ca="1">PRODUCT(1+F$2:F73)</f>
        <v>37.865327146905699</v>
      </c>
      <c r="I73">
        <f t="shared" si="8"/>
        <v>2045</v>
      </c>
      <c r="J73">
        <f t="shared" si="9"/>
        <v>121</v>
      </c>
      <c r="K73" s="3">
        <f t="shared" ca="1" si="6"/>
        <v>-28005355.009975135</v>
      </c>
      <c r="L73" s="3">
        <f t="shared" ca="1" si="10"/>
        <v>1357814.4481894609</v>
      </c>
      <c r="M73" s="3">
        <f t="shared" ca="1" si="7"/>
        <v>678907.22409473057</v>
      </c>
    </row>
    <row r="74" spans="1:20" x14ac:dyDescent="0.25">
      <c r="A74">
        <v>2027</v>
      </c>
      <c r="B74" s="12" cm="1">
        <f t="array" aca="1" ref="B74" ca="1">INDEX(Dati!K:K,RANDBETWEEN(3,26))</f>
        <v>0.11090764738818848</v>
      </c>
      <c r="C74" s="12" cm="1">
        <f t="array" aca="1" ref="C74" ca="1">INDEX(Dati!O:O,RANDBETWEEN(3,26))</f>
        <v>0.29150476275008219</v>
      </c>
      <c r="D74" s="12" cm="1">
        <f t="array" aca="1" ref="D74" ca="1">INDEX(Dati!P:P,RANDBETWEEN(3,26))</f>
        <v>6.0640852595002404E-2</v>
      </c>
      <c r="E74" s="12" cm="1">
        <f t="array" aca="1" ref="E74" ca="1">INDEX(Dati!Q:Q,RANDBETWEEN(3,26))</f>
        <v>4.4030763502513004E-2</v>
      </c>
      <c r="F74" s="12" cm="1">
        <f t="array" aca="1" ref="F74" ca="1">INDEX(F3:F73,RANDBETWEEN(2,71))</f>
        <v>0.21199999999999999</v>
      </c>
      <c r="G74" s="14" cm="1">
        <f t="array" aca="1" ref="G74" ca="1">PRODUCT(1+F$2:F74)</f>
        <v>45.892776502049706</v>
      </c>
      <c r="I74">
        <f t="shared" si="8"/>
        <v>2046</v>
      </c>
      <c r="J74">
        <f t="shared" si="9"/>
        <v>122</v>
      </c>
      <c r="K74" s="3">
        <f t="shared" ca="1" si="6"/>
        <v>-30673318.774735924</v>
      </c>
      <c r="L74" s="3">
        <f t="shared" ca="1" si="10"/>
        <v>1588642.9043816691</v>
      </c>
      <c r="M74" s="3">
        <f t="shared" ca="1" si="7"/>
        <v>794321.4521908348</v>
      </c>
    </row>
    <row r="75" spans="1:20" x14ac:dyDescent="0.25">
      <c r="A75">
        <v>2028</v>
      </c>
      <c r="B75" s="12" cm="1">
        <f t="array" aca="1" ref="B75" ca="1">INDEX(Dati!K:K,RANDBETWEEN(3,26))</f>
        <v>0.27720599601157159</v>
      </c>
      <c r="C75" s="12" cm="1">
        <f t="array" aca="1" ref="C75" ca="1">INDEX(Dati!O:O,RANDBETWEEN(3,26))</f>
        <v>0.28693977776152102</v>
      </c>
      <c r="D75" s="12" cm="1">
        <f t="array" aca="1" ref="D75" ca="1">INDEX(Dati!P:P,RANDBETWEEN(3,26))</f>
        <v>0.15234673649345898</v>
      </c>
      <c r="E75" s="12" cm="1">
        <f t="array" aca="1" ref="E75" ca="1">INDEX(Dati!Q:Q,RANDBETWEEN(3,26))</f>
        <v>-0.1330839711452334</v>
      </c>
      <c r="F75" s="12" cm="1">
        <f t="array" aca="1" ref="F75" ca="1">INDEX(F4:F74,RANDBETWEEN(2,71))</f>
        <v>5.2999999999999999E-2</v>
      </c>
      <c r="G75" s="14" cm="1">
        <f t="array" aca="1" ref="G75" ca="1">PRODUCT(1+F$2:F75)</f>
        <v>48.325093656658339</v>
      </c>
      <c r="I75">
        <f t="shared" si="8"/>
        <v>2047</v>
      </c>
      <c r="J75">
        <f t="shared" si="9"/>
        <v>123</v>
      </c>
      <c r="K75" s="3">
        <f t="shared" ca="1" si="6"/>
        <v>-34046457.189113848</v>
      </c>
      <c r="L75" s="3">
        <f t="shared" ca="1" si="10"/>
        <v>1617238.4766605392</v>
      </c>
      <c r="M75" s="3">
        <f t="shared" ca="1" si="7"/>
        <v>808619.23833026993</v>
      </c>
    </row>
    <row r="76" spans="1:20" x14ac:dyDescent="0.25">
      <c r="A76">
        <v>2029</v>
      </c>
      <c r="B76" s="12" cm="1">
        <f t="array" aca="1" ref="B76" ca="1">INDEX(Dati!K:K,RANDBETWEEN(3,26))</f>
        <v>0.28926342201341804</v>
      </c>
      <c r="C76" s="12" cm="1">
        <f t="array" aca="1" ref="C76" ca="1">INDEX(Dati!O:O,RANDBETWEEN(3,26))</f>
        <v>-0.19620426571369698</v>
      </c>
      <c r="D76" s="12" cm="1">
        <f t="array" aca="1" ref="D76" ca="1">INDEX(Dati!P:P,RANDBETWEEN(3,26))</f>
        <v>0.16884760099252238</v>
      </c>
      <c r="E76" s="12" cm="1">
        <f t="array" aca="1" ref="E76" ca="1">INDEX(Dati!Q:Q,RANDBETWEEN(3,26))</f>
        <v>-8.1501020584522244E-2</v>
      </c>
      <c r="F76" s="12" cm="1">
        <f t="array" aca="1" ref="F76" ca="1">INDEX(F5:F75,RANDBETWEEN(2,71))</f>
        <v>0.17799999999999999</v>
      </c>
      <c r="G76" s="14" cm="1">
        <f t="array" aca="1" ref="G76" ca="1">PRODUCT(1+F$2:F76)</f>
        <v>56.926960327543519</v>
      </c>
      <c r="I76">
        <f t="shared" si="8"/>
        <v>2048</v>
      </c>
      <c r="J76">
        <f t="shared" si="9"/>
        <v>124</v>
      </c>
      <c r="K76" s="3">
        <f t="shared" ca="1" si="6"/>
        <v>-41342686.737915762</v>
      </c>
      <c r="L76" s="3">
        <f t="shared" ca="1" si="10"/>
        <v>1649583.2461937501</v>
      </c>
      <c r="M76" s="3">
        <f t="shared" ca="1" si="7"/>
        <v>824791.62309687526</v>
      </c>
    </row>
    <row r="77" spans="1:20" x14ac:dyDescent="0.25">
      <c r="A77">
        <v>2030</v>
      </c>
      <c r="B77" s="12" cm="1">
        <f t="array" aca="1" ref="B77" ca="1">INDEX(Dati!K:K,RANDBETWEEN(3,26))</f>
        <v>0.17494697426726824</v>
      </c>
      <c r="C77" s="12" cm="1">
        <f t="array" aca="1" ref="C77" ca="1">INDEX(Dati!O:O,RANDBETWEEN(3,26))</f>
        <v>0.28693977776152102</v>
      </c>
      <c r="D77" s="12" cm="1">
        <f t="array" aca="1" ref="D77" ca="1">INDEX(Dati!P:P,RANDBETWEEN(3,26))</f>
        <v>6.8709988500668118E-3</v>
      </c>
      <c r="E77" s="12" cm="1">
        <f t="array" aca="1" ref="E77" ca="1">INDEX(Dati!Q:Q,RANDBETWEEN(3,26))</f>
        <v>1.3894696831139308E-2</v>
      </c>
      <c r="F77" s="12" cm="1">
        <f t="array" aca="1" ref="F77" ca="1">INDEX(F6:F76,RANDBETWEEN(2,71))</f>
        <v>4.8000000000000001E-2</v>
      </c>
      <c r="G77" s="14" cm="1">
        <f t="array" aca="1" ref="G77" ca="1">PRODUCT(1+F$2:F77)</f>
        <v>59.659454423265608</v>
      </c>
      <c r="I77">
        <f t="shared" si="8"/>
        <v>2049</v>
      </c>
      <c r="J77">
        <f t="shared" si="9"/>
        <v>125</v>
      </c>
      <c r="K77" s="3">
        <f t="shared" ca="1" si="6"/>
        <v>-46844174.182324894</v>
      </c>
      <c r="L77" s="3">
        <f t="shared" ca="1" si="10"/>
        <v>1827738.2367826751</v>
      </c>
      <c r="M77" s="3">
        <f t="shared" ca="1" si="7"/>
        <v>913869.1183913378</v>
      </c>
    </row>
    <row r="78" spans="1:20" x14ac:dyDescent="0.25">
      <c r="A78">
        <v>2031</v>
      </c>
      <c r="B78" s="12" cm="1">
        <f t="array" aca="1" ref="B78" ca="1">INDEX(Dati!K:K,RANDBETWEEN(3,26))</f>
        <v>-4.2492801622735832E-2</v>
      </c>
      <c r="C78" s="12" cm="1">
        <f t="array" aca="1" ref="C78" ca="1">INDEX(Dati!O:O,RANDBETWEEN(3,26))</f>
        <v>-0.1352712693776511</v>
      </c>
      <c r="D78" s="12" cm="1">
        <f t="array" aca="1" ref="D78" ca="1">INDEX(Dati!P:P,RANDBETWEEN(3,26))</f>
        <v>6.0640852595002404E-2</v>
      </c>
      <c r="E78" s="12" cm="1">
        <f t="array" aca="1" ref="E78" ca="1">INDEX(Dati!Q:Q,RANDBETWEEN(3,26))</f>
        <v>-6.653084156151734E-3</v>
      </c>
      <c r="F78" s="12" cm="1">
        <f t="array" aca="1" ref="F78" ca="1">INDEX(F7:F77,RANDBETWEEN(2,71))</f>
        <v>0.14699999999999999</v>
      </c>
      <c r="G78" s="14" cm="1">
        <f t="array" aca="1" ref="G78" ca="1">PRODUCT(1+F$2:F78)</f>
        <v>68.429394223485659</v>
      </c>
      <c r="I78">
        <f t="shared" si="8"/>
        <v>2050</v>
      </c>
      <c r="J78">
        <f t="shared" si="9"/>
        <v>126</v>
      </c>
      <c r="K78" s="3">
        <f t="shared" ca="1" si="6"/>
        <v>-51172219.770806387</v>
      </c>
      <c r="L78" s="3">
        <f t="shared" ca="1" si="10"/>
        <v>1902675.5044907646</v>
      </c>
      <c r="M78" s="3">
        <f t="shared" ca="1" si="7"/>
        <v>951337.75224538264</v>
      </c>
    </row>
    <row r="79" spans="1:20" x14ac:dyDescent="0.25">
      <c r="A79">
        <v>2032</v>
      </c>
      <c r="B79" s="12" cm="1">
        <f t="array" aca="1" ref="B79" ca="1">INDEX(Dati!K:K,RANDBETWEEN(3,26))</f>
        <v>8.1951393354891655E-2</v>
      </c>
      <c r="C79" s="12" cm="1">
        <f t="array" aca="1" ref="C79" ca="1">INDEX(Dati!O:O,RANDBETWEEN(3,26))</f>
        <v>-0.11015262155005001</v>
      </c>
      <c r="D79" s="12" cm="1">
        <f t="array" aca="1" ref="D79" ca="1">INDEX(Dati!P:P,RANDBETWEEN(3,26))</f>
        <v>9.3312585348384713E-2</v>
      </c>
      <c r="E79" s="12" cm="1">
        <f t="array" aca="1" ref="E79" ca="1">INDEX(Dati!Q:Q,RANDBETWEEN(3,26))</f>
        <v>4.1825957109405509E-2</v>
      </c>
      <c r="F79" s="12" cm="1">
        <f t="array" aca="1" ref="F79" ca="1">INDEX(F8:F78,RANDBETWEEN(2,71))</f>
        <v>-1E-3</v>
      </c>
      <c r="G79" s="14" cm="1">
        <f t="array" aca="1" ref="G79" ca="1">PRODUCT(1+F$2:F79)</f>
        <v>68.360964829262173</v>
      </c>
      <c r="I79">
        <f t="shared" si="8"/>
        <v>2051</v>
      </c>
      <c r="J79">
        <f t="shared" si="9"/>
        <v>127</v>
      </c>
      <c r="K79" s="3">
        <f t="shared" ca="1" si="6"/>
        <v>-59600977.294656001</v>
      </c>
      <c r="L79" s="3">
        <f t="shared" ca="1" si="10"/>
        <v>1900772.8289862738</v>
      </c>
      <c r="M79" s="3">
        <f t="shared" ca="1" si="7"/>
        <v>950386.41449313727</v>
      </c>
    </row>
    <row r="80" spans="1:20" x14ac:dyDescent="0.25">
      <c r="A80">
        <v>2033</v>
      </c>
      <c r="B80" s="12" cm="1">
        <f t="array" aca="1" ref="B80" ca="1">INDEX(Dati!K:K,RANDBETWEEN(3,26))</f>
        <v>-4.2492801622735832E-2</v>
      </c>
      <c r="C80" s="12" cm="1">
        <f t="array" aca="1" ref="C80" ca="1">INDEX(Dati!O:O,RANDBETWEEN(3,26))</f>
        <v>-3.5569416397026599E-3</v>
      </c>
      <c r="D80" s="12" cm="1">
        <f t="array" aca="1" ref="D80" ca="1">INDEX(Dati!P:P,RANDBETWEEN(3,26))</f>
        <v>-0.13192420453477538</v>
      </c>
      <c r="E80" s="12" cm="1">
        <f t="array" aca="1" ref="E80" ca="1">INDEX(Dati!Q:Q,RANDBETWEEN(3,26))</f>
        <v>7.263860621403162E-2</v>
      </c>
      <c r="F80" s="12" cm="1">
        <f t="array" aca="1" ref="F80" ca="1">INDEX(F9:F79,RANDBETWEEN(2,71))</f>
        <v>1.2E-2</v>
      </c>
      <c r="G80" s="14" cm="1">
        <f t="array" aca="1" ref="G80" ca="1">PRODUCT(1+F$2:F80)</f>
        <v>69.181296407213324</v>
      </c>
      <c r="I80">
        <f t="shared" si="8"/>
        <v>2052</v>
      </c>
      <c r="J80">
        <f t="shared" si="9"/>
        <v>128</v>
      </c>
      <c r="K80" s="3">
        <f t="shared" ca="1" si="6"/>
        <v>-64580249.37506777</v>
      </c>
      <c r="L80" s="3">
        <f t="shared" ca="1" si="10"/>
        <v>1948292.1497109304</v>
      </c>
      <c r="M80" s="3">
        <f t="shared" ca="1" si="7"/>
        <v>974146.07485546556</v>
      </c>
    </row>
    <row r="81" spans="1:13" x14ac:dyDescent="0.25">
      <c r="A81">
        <v>2034</v>
      </c>
      <c r="B81" s="12" cm="1">
        <f t="array" aca="1" ref="B81" ca="1">INDEX(Dati!K:K,RANDBETWEEN(3,26))</f>
        <v>-0.3154155704072984</v>
      </c>
      <c r="C81" s="12" cm="1">
        <f t="array" aca="1" ref="C81" ca="1">INDEX(Dati!O:O,RANDBETWEEN(3,26))</f>
        <v>0.28693977776152102</v>
      </c>
      <c r="D81" s="12" cm="1">
        <f t="array" aca="1" ref="D81" ca="1">INDEX(Dati!P:P,RANDBETWEEN(3,26))</f>
        <v>-0.29998189114489748</v>
      </c>
      <c r="E81" s="12" cm="1">
        <f t="array" aca="1" ref="E81" ca="1">INDEX(Dati!Q:Q,RANDBETWEEN(3,26))</f>
        <v>4.1825957109405509E-2</v>
      </c>
      <c r="F81" s="12" cm="1">
        <f t="array" aca="1" ref="F81" ca="1">INDEX(F10:F80,RANDBETWEEN(2,71))</f>
        <v>2.7E-2</v>
      </c>
      <c r="G81" s="14" cm="1">
        <f t="array" aca="1" ref="G81" ca="1">PRODUCT(1+F$2:F81)</f>
        <v>71.049191410208081</v>
      </c>
      <c r="I81">
        <f t="shared" si="8"/>
        <v>2053</v>
      </c>
      <c r="J81">
        <f t="shared" si="9"/>
        <v>129</v>
      </c>
      <c r="K81" s="3">
        <f t="shared" ca="1" si="6"/>
        <v>-66020367.750688918</v>
      </c>
      <c r="L81" s="3">
        <f t="shared" ca="1" si="10"/>
        <v>2045706.7571964769</v>
      </c>
      <c r="M81" s="3">
        <f t="shared" ca="1" si="7"/>
        <v>1022853.3785982389</v>
      </c>
    </row>
    <row r="82" spans="1:13" x14ac:dyDescent="0.25">
      <c r="A82">
        <v>2035</v>
      </c>
      <c r="B82" s="12" cm="1">
        <f t="array" aca="1" ref="B82" ca="1">INDEX(Dati!K:K,RANDBETWEEN(3,26))</f>
        <v>6.9343130544370357E-2</v>
      </c>
      <c r="C82" s="12" cm="1">
        <f t="array" aca="1" ref="C82" ca="1">INDEX(Dati!O:O,RANDBETWEEN(3,26))</f>
        <v>-0.19620426571369698</v>
      </c>
      <c r="D82" s="12" cm="1">
        <f t="array" aca="1" ref="D82" ca="1">INDEX(Dati!P:P,RANDBETWEEN(3,26))</f>
        <v>0.20109749210082328</v>
      </c>
      <c r="E82" s="12" cm="1">
        <f t="array" aca="1" ref="E82" ca="1">INDEX(Dati!Q:Q,RANDBETWEEN(3,26))</f>
        <v>2.5267177001286889E-4</v>
      </c>
      <c r="F82" s="12" cm="1">
        <f t="array" aca="1" ref="F82" ca="1">INDEX(F11:F81,RANDBETWEEN(2,71))</f>
        <v>6.5000000000000002E-2</v>
      </c>
      <c r="G82" s="14" cm="1">
        <f t="array" aca="1" ref="G82" ca="1">PRODUCT(1+F$2:F82)</f>
        <v>75.667388851871607</v>
      </c>
      <c r="I82">
        <f t="shared" si="8"/>
        <v>2054</v>
      </c>
      <c r="J82">
        <f t="shared" si="9"/>
        <v>130</v>
      </c>
      <c r="K82" s="3">
        <f t="shared" ca="1" si="6"/>
        <v>-64194366.83369115</v>
      </c>
      <c r="L82" s="3">
        <f t="shared" ca="1" si="10"/>
        <v>2096849.4261263886</v>
      </c>
      <c r="M82" s="3">
        <f t="shared" ca="1" si="7"/>
        <v>1048424.7130631948</v>
      </c>
    </row>
    <row r="83" spans="1:13" x14ac:dyDescent="0.25">
      <c r="A83">
        <v>2036</v>
      </c>
      <c r="B83" s="12" cm="1">
        <f t="array" aca="1" ref="B83" ca="1">INDEX(Dati!K:K,RANDBETWEEN(3,26))</f>
        <v>0.17494697426726824</v>
      </c>
      <c r="C83" s="12" cm="1">
        <f t="array" aca="1" ref="C83" ca="1">INDEX(Dati!O:O,RANDBETWEEN(3,26))</f>
        <v>-0.1352712693776511</v>
      </c>
      <c r="D83" s="12" cm="1">
        <f t="array" aca="1" ref="D83" ca="1">INDEX(Dati!P:P,RANDBETWEEN(3,26))</f>
        <v>0.24248102094206359</v>
      </c>
      <c r="E83" s="12" cm="1">
        <f t="array" aca="1" ref="E83" ca="1">INDEX(Dati!Q:Q,RANDBETWEEN(3,26))</f>
        <v>7.263860621403162E-2</v>
      </c>
      <c r="F83" s="12" cm="1">
        <f t="array" aca="1" ref="F83" ca="1">INDEX(F12:F82,RANDBETWEEN(2,71))</f>
        <v>1.2E-2</v>
      </c>
      <c r="G83" s="14" cm="1">
        <f t="array" aca="1" ref="G83" ca="1">PRODUCT(1+F$2:F83)</f>
        <v>76.575397518094064</v>
      </c>
      <c r="I83">
        <f t="shared" si="8"/>
        <v>2055</v>
      </c>
      <c r="J83">
        <f t="shared" si="9"/>
        <v>131</v>
      </c>
      <c r="K83" s="3">
        <f t="shared" ca="1" si="6"/>
        <v>-83209440.504856229</v>
      </c>
      <c r="L83" s="3">
        <f t="shared" ca="1" si="10"/>
        <v>2197498.1985804555</v>
      </c>
      <c r="M83" s="3">
        <f t="shared" ca="1" si="7"/>
        <v>1098749.0992902282</v>
      </c>
    </row>
    <row r="84" spans="1:13" x14ac:dyDescent="0.25">
      <c r="A84">
        <v>2037</v>
      </c>
      <c r="B84" s="12" cm="1">
        <f t="array" aca="1" ref="B84" ca="1">INDEX(Dati!K:K,RANDBETWEEN(3,26))</f>
        <v>8.8937179202504435E-2</v>
      </c>
      <c r="C84" s="12" cm="1">
        <f t="array" aca="1" ref="C84" ca="1">INDEX(Dati!O:O,RANDBETWEEN(3,26))</f>
        <v>0.29150476275008219</v>
      </c>
      <c r="D84" s="12" cm="1">
        <f t="array" aca="1" ref="D84" ca="1">INDEX(Dati!P:P,RANDBETWEEN(3,26))</f>
        <v>-5.7930707249952307E-2</v>
      </c>
      <c r="E84" s="12" cm="1">
        <f t="array" aca="1" ref="E84" ca="1">INDEX(Dati!Q:Q,RANDBETWEEN(3,26))</f>
        <v>7.263860621403162E-2</v>
      </c>
      <c r="F84" s="12" cm="1">
        <f t="array" aca="1" ref="F84" ca="1">INDEX(F13:F83,RANDBETWEEN(2,71))</f>
        <v>0.05</v>
      </c>
      <c r="G84" s="14" cm="1">
        <f t="array" aca="1" ref="G84" ca="1">PRODUCT(1+F$2:F84)</f>
        <v>80.404167393998776</v>
      </c>
      <c r="I84">
        <f t="shared" si="8"/>
        <v>2056</v>
      </c>
      <c r="J84">
        <f t="shared" si="9"/>
        <v>132</v>
      </c>
      <c r="K84" s="3">
        <f t="shared" ca="1" si="6"/>
        <v>-84907467.208853289</v>
      </c>
      <c r="L84" s="3">
        <f t="shared" ca="1" si="10"/>
        <v>2239250.6643534838</v>
      </c>
      <c r="M84" s="3">
        <f t="shared" ca="1" si="7"/>
        <v>1119625.3321767424</v>
      </c>
    </row>
    <row r="85" spans="1:13" x14ac:dyDescent="0.25">
      <c r="A85">
        <v>2038</v>
      </c>
      <c r="B85" s="12" cm="1">
        <f t="array" aca="1" ref="B85" ca="1">INDEX(Dati!K:K,RANDBETWEEN(3,26))</f>
        <v>0.18613100229392798</v>
      </c>
      <c r="C85" s="12" cm="1">
        <f t="array" aca="1" ref="C85" ca="1">INDEX(Dati!O:O,RANDBETWEEN(3,26))</f>
        <v>-0.24778663100569287</v>
      </c>
      <c r="D85" s="12" cm="1">
        <f t="array" aca="1" ref="D85" ca="1">INDEX(Dati!P:P,RANDBETWEEN(3,26))</f>
        <v>-5.7930707249952307E-2</v>
      </c>
      <c r="E85" s="12" cm="1">
        <f t="array" aca="1" ref="E85" ca="1">INDEX(Dati!Q:Q,RANDBETWEEN(3,26))</f>
        <v>-6.653084156151734E-3</v>
      </c>
      <c r="F85" s="12" cm="1">
        <f t="array" aca="1" ref="F85" ca="1">INDEX(F14:F84,RANDBETWEEN(2,71))</f>
        <v>6.2E-2</v>
      </c>
      <c r="G85" s="14" cm="1">
        <f t="array" aca="1" ref="G85" ca="1">PRODUCT(1+F$2:F85)</f>
        <v>85.389225772426698</v>
      </c>
      <c r="I85">
        <f t="shared" si="8"/>
        <v>2057</v>
      </c>
      <c r="J85">
        <f t="shared" si="9"/>
        <v>133</v>
      </c>
      <c r="K85" s="3">
        <f t="shared" ca="1" si="6"/>
        <v>-95568154.986401647</v>
      </c>
      <c r="L85" s="3">
        <f t="shared" ca="1" si="10"/>
        <v>2266121.6723257257</v>
      </c>
      <c r="M85" s="3">
        <f t="shared" ca="1" si="7"/>
        <v>1133060.8361628631</v>
      </c>
    </row>
    <row r="86" spans="1:13" x14ac:dyDescent="0.25">
      <c r="A86">
        <v>2039</v>
      </c>
      <c r="B86" s="12" cm="1">
        <f t="array" aca="1" ref="B86" ca="1">INDEX(Dati!K:K,RANDBETWEEN(3,26))</f>
        <v>-0.3154155704072984</v>
      </c>
      <c r="C86" s="12" cm="1">
        <f t="array" aca="1" ref="C86" ca="1">INDEX(Dati!O:O,RANDBETWEEN(3,26))</f>
        <v>-0.19620426571369698</v>
      </c>
      <c r="D86" s="12" cm="1">
        <f t="array" aca="1" ref="D86" ca="1">INDEX(Dati!P:P,RANDBETWEEN(3,26))</f>
        <v>-5.9679560062390169E-2</v>
      </c>
      <c r="E86" s="12" cm="1">
        <f t="array" aca="1" ref="E86" ca="1">INDEX(Dati!Q:Q,RANDBETWEEN(3,26))</f>
        <v>2.5267177001286889E-4</v>
      </c>
      <c r="F86" s="12" cm="1">
        <f t="array" aca="1" ref="F86" ca="1">INDEX(F15:F85,RANDBETWEEN(2,71))</f>
        <v>1.2E-2</v>
      </c>
      <c r="G86" s="14" cm="1">
        <f t="array" aca="1" ref="G86" ca="1">PRODUCT(1+F$2:F86)</f>
        <v>86.413896481695815</v>
      </c>
      <c r="I86">
        <f t="shared" si="8"/>
        <v>2058</v>
      </c>
      <c r="J86">
        <f t="shared" si="9"/>
        <v>134</v>
      </c>
      <c r="K86" s="3">
        <f t="shared" ca="1" si="6"/>
        <v>-110573553.35075471</v>
      </c>
      <c r="L86" s="3">
        <f t="shared" ca="1" si="10"/>
        <v>2327306.95747852</v>
      </c>
      <c r="M86" s="3">
        <f t="shared" ca="1" si="7"/>
        <v>1163653.4787392602</v>
      </c>
    </row>
    <row r="87" spans="1:13" x14ac:dyDescent="0.25">
      <c r="A87">
        <v>2040</v>
      </c>
      <c r="B87" s="12" cm="1">
        <f t="array" aca="1" ref="B87" ca="1">INDEX(Dati!K:K,RANDBETWEEN(3,26))</f>
        <v>-0.3154155704072984</v>
      </c>
      <c r="C87" s="12" cm="1">
        <f t="array" aca="1" ref="C87" ca="1">INDEX(Dati!O:O,RANDBETWEEN(3,26))</f>
        <v>-0.19620426571369698</v>
      </c>
      <c r="D87" s="12" cm="1">
        <f t="array" aca="1" ref="D87" ca="1">INDEX(Dati!P:P,RANDBETWEEN(3,26))</f>
        <v>-5.7930707249952307E-2</v>
      </c>
      <c r="E87" s="12" cm="1">
        <f t="array" aca="1" ref="E87" ca="1">INDEX(Dati!Q:Q,RANDBETWEEN(3,26))</f>
        <v>2.5267177001286889E-4</v>
      </c>
      <c r="F87" s="12" cm="1">
        <f t="array" aca="1" ref="F87" ca="1">INDEX(F16:F86,RANDBETWEEN(2,71))</f>
        <v>1.9E-2</v>
      </c>
      <c r="G87" s="14" cm="1">
        <f t="array" aca="1" ref="G87" ca="1">PRODUCT(1+F$2:F87)</f>
        <v>88.055760514848032</v>
      </c>
      <c r="I87">
        <f t="shared" si="8"/>
        <v>2059</v>
      </c>
      <c r="J87">
        <f t="shared" si="9"/>
        <v>135</v>
      </c>
      <c r="K87" s="3">
        <f t="shared" ca="1" si="6"/>
        <v>-142507551.30848053</v>
      </c>
      <c r="L87" s="3">
        <f t="shared" ca="1" si="10"/>
        <v>2578656.1088862005</v>
      </c>
      <c r="M87" s="3">
        <f t="shared" ca="1" si="7"/>
        <v>1289328.0544431005</v>
      </c>
    </row>
    <row r="88" spans="1:13" x14ac:dyDescent="0.25">
      <c r="A88">
        <v>2041</v>
      </c>
      <c r="B88" s="12" cm="1">
        <f t="array" aca="1" ref="B88" ca="1">INDEX(Dati!K:K,RANDBETWEEN(3,26))</f>
        <v>7.1489035859200412E-2</v>
      </c>
      <c r="C88" s="12" cm="1">
        <f t="array" aca="1" ref="C88" ca="1">INDEX(Dati!O:O,RANDBETWEEN(3,26))</f>
        <v>-0.1352712693776511</v>
      </c>
      <c r="D88" s="12" cm="1">
        <f t="array" aca="1" ref="D88" ca="1">INDEX(Dati!P:P,RANDBETWEEN(3,26))</f>
        <v>-0.39591650108227849</v>
      </c>
      <c r="E88" s="12" cm="1">
        <f t="array" aca="1" ref="E88" ca="1">INDEX(Dati!Q:Q,RANDBETWEEN(3,26))</f>
        <v>7.263860621403162E-2</v>
      </c>
      <c r="F88" s="12" cm="1">
        <f t="array" aca="1" ref="F88" ca="1">INDEX(F17:F87,RANDBETWEEN(2,71))</f>
        <v>0.108</v>
      </c>
      <c r="G88" s="14" cm="1">
        <f t="array" aca="1" ref="G88" ca="1">PRODUCT(1+F$2:F88)</f>
        <v>97.565782650451624</v>
      </c>
      <c r="I88">
        <f t="shared" si="8"/>
        <v>2060</v>
      </c>
      <c r="J88">
        <f t="shared" si="9"/>
        <v>136</v>
      </c>
      <c r="K88" s="3">
        <f t="shared" ca="1" si="6"/>
        <v>-170561936.64548367</v>
      </c>
      <c r="L88" s="3">
        <f t="shared" ca="1" si="10"/>
        <v>2576077.4527773145</v>
      </c>
      <c r="M88" s="3">
        <f t="shared" ca="1" si="7"/>
        <v>1288038.7263886575</v>
      </c>
    </row>
    <row r="89" spans="1:13" x14ac:dyDescent="0.25">
      <c r="A89">
        <v>2042</v>
      </c>
      <c r="B89" s="12" cm="1">
        <f t="array" aca="1" ref="B89" ca="1">INDEX(Dati!K:K,RANDBETWEEN(3,26))</f>
        <v>7.1081778356363312E-3</v>
      </c>
      <c r="C89" s="12" cm="1">
        <f t="array" aca="1" ref="C89" ca="1">INDEX(Dati!O:O,RANDBETWEEN(3,26))</f>
        <v>0.17126062328303537</v>
      </c>
      <c r="D89" s="12" cm="1">
        <f t="array" aca="1" ref="D89" ca="1">INDEX(Dati!P:P,RANDBETWEEN(3,26))</f>
        <v>0.10012156725241406</v>
      </c>
      <c r="E89" s="12" cm="1">
        <f t="array" aca="1" ref="E89" ca="1">INDEX(Dati!Q:Q,RANDBETWEEN(3,26))</f>
        <v>2.3089259637645965E-2</v>
      </c>
      <c r="F89" s="12" cm="1">
        <f t="array" aca="1" ref="F89" ca="1">INDEX(F18:F88,RANDBETWEEN(2,71))</f>
        <v>0.108</v>
      </c>
      <c r="G89" s="14" cm="1">
        <f t="array" aca="1" ref="G89" ca="1">PRODUCT(1+F$2:F89)</f>
        <v>108.10288717670041</v>
      </c>
      <c r="I89">
        <f t="shared" si="8"/>
        <v>2061</v>
      </c>
      <c r="J89">
        <f t="shared" si="9"/>
        <v>137</v>
      </c>
      <c r="K89" s="3">
        <f t="shared" ca="1" si="6"/>
        <v>-151830097.02545857</v>
      </c>
      <c r="L89" s="3">
        <f t="shared" ca="1" si="10"/>
        <v>2578653.5302300914</v>
      </c>
      <c r="M89" s="3">
        <f t="shared" ca="1" si="7"/>
        <v>1289326.7651150459</v>
      </c>
    </row>
    <row r="90" spans="1:13" x14ac:dyDescent="0.25">
      <c r="A90">
        <v>2043</v>
      </c>
      <c r="B90" s="12" cm="1">
        <f t="array" aca="1" ref="B90" ca="1">INDEX(Dati!K:K,RANDBETWEEN(3,26))</f>
        <v>8.1951393354891655E-2</v>
      </c>
      <c r="C90" s="12" cm="1">
        <f t="array" aca="1" ref="C90" ca="1">INDEX(Dati!O:O,RANDBETWEEN(3,26))</f>
        <v>0.13904307449392284</v>
      </c>
      <c r="D90" s="12" cm="1">
        <f t="array" aca="1" ref="D90" ca="1">INDEX(Dati!P:P,RANDBETWEEN(3,26))</f>
        <v>0.16716108061208068</v>
      </c>
      <c r="E90" s="12" cm="1">
        <f t="array" aca="1" ref="E90" ca="1">INDEX(Dati!Q:Q,RANDBETWEEN(3,26))</f>
        <v>2.3089259637645965E-2</v>
      </c>
      <c r="F90" s="12" cm="1">
        <f t="array" aca="1" ref="F90" ca="1">INDEX(F19:F89,RANDBETWEEN(2,71))</f>
        <v>1.2E-2</v>
      </c>
      <c r="G90" s="14" cm="1">
        <f t="array" aca="1" ref="G90" ca="1">PRODUCT(1+F$2:F90)</f>
        <v>109.40012182282081</v>
      </c>
      <c r="I90">
        <f t="shared" si="8"/>
        <v>2062</v>
      </c>
      <c r="J90">
        <f t="shared" si="9"/>
        <v>138</v>
      </c>
      <c r="K90" s="3">
        <f t="shared" ca="1" si="6"/>
        <v>-154207823.88496718</v>
      </c>
      <c r="L90" s="3">
        <f t="shared" ca="1" si="10"/>
        <v>2684378.324969525</v>
      </c>
      <c r="M90" s="3">
        <f t="shared" ca="1" si="7"/>
        <v>1342189.1624847627</v>
      </c>
    </row>
    <row r="91" spans="1:13" x14ac:dyDescent="0.25">
      <c r="A91">
        <v>2044</v>
      </c>
      <c r="B91" s="12" cm="1">
        <f t="array" aca="1" ref="B91" ca="1">INDEX(Dati!K:K,RANDBETWEEN(3,26))</f>
        <v>0.18064490137539169</v>
      </c>
      <c r="C91" s="12" cm="1">
        <f t="array" aca="1" ref="C91" ca="1">INDEX(Dati!O:O,RANDBETWEEN(3,26))</f>
        <v>0.37346501833904444</v>
      </c>
      <c r="D91" s="12" cm="1">
        <f t="array" aca="1" ref="D91" ca="1">INDEX(Dati!P:P,RANDBETWEEN(3,26))</f>
        <v>-0.39591650108227849</v>
      </c>
      <c r="E91" s="12" cm="1">
        <f t="array" aca="1" ref="E91" ca="1">INDEX(Dati!Q:Q,RANDBETWEEN(3,26))</f>
        <v>2.3089259637645965E-2</v>
      </c>
      <c r="F91" s="12" cm="1">
        <f t="array" aca="1" ref="F91" ca="1">INDEX(F20:F90,RANDBETWEEN(2,71))</f>
        <v>5.8000000000000003E-2</v>
      </c>
      <c r="G91" s="14" cm="1">
        <f t="array" aca="1" ref="G91" ca="1">PRODUCT(1+F$2:F91)</f>
        <v>115.74532888854442</v>
      </c>
      <c r="I91">
        <f t="shared" si="8"/>
        <v>2063</v>
      </c>
      <c r="J91">
        <f t="shared" si="9"/>
        <v>139</v>
      </c>
      <c r="K91" s="3">
        <f t="shared" ca="1" si="6"/>
        <v>-166670133.50810033</v>
      </c>
      <c r="L91" s="3">
        <f t="shared" ca="1" si="10"/>
        <v>2791753.4579683063</v>
      </c>
      <c r="M91" s="3">
        <f t="shared" ca="1" si="7"/>
        <v>1395876.7289841531</v>
      </c>
    </row>
    <row r="92" spans="1:13" x14ac:dyDescent="0.25">
      <c r="A92">
        <v>2045</v>
      </c>
      <c r="B92" s="12" cm="1">
        <f t="array" aca="1" ref="B92" ca="1">INDEX(Dati!K:K,RANDBETWEEN(3,26))</f>
        <v>6.6536662745877662E-2</v>
      </c>
      <c r="C92" s="12" cm="1">
        <f t="array" aca="1" ref="C92" ca="1">INDEX(Dati!O:O,RANDBETWEEN(3,26))</f>
        <v>-5.9731591224034708E-2</v>
      </c>
      <c r="D92" s="12" cm="1">
        <f t="array" aca="1" ref="D92" ca="1">INDEX(Dati!P:P,RANDBETWEEN(3,26))</f>
        <v>0.12520260269165373</v>
      </c>
      <c r="E92" s="12" cm="1">
        <f t="array" aca="1" ref="E92" ca="1">INDEX(Dati!Q:Q,RANDBETWEEN(3,26))</f>
        <v>1.3894696831139308E-2</v>
      </c>
      <c r="F92" s="12" cm="1">
        <f t="array" aca="1" ref="F92" ca="1">INDEX(F21:F91,RANDBETWEEN(2,71))</f>
        <v>9.1999999999999998E-2</v>
      </c>
      <c r="G92" s="14" cm="1">
        <f t="array" aca="1" ref="G92" ca="1">PRODUCT(1+F$2:F92)</f>
        <v>126.39389914629052</v>
      </c>
      <c r="I92">
        <f t="shared" si="8"/>
        <v>2064</v>
      </c>
      <c r="J92">
        <f t="shared" si="9"/>
        <v>140</v>
      </c>
      <c r="K92" s="3">
        <f t="shared" ca="1" si="6"/>
        <v>-180080887.26963615</v>
      </c>
      <c r="L92" s="3">
        <f t="shared" ca="1" si="10"/>
        <v>3093262.8314288836</v>
      </c>
      <c r="M92" s="3">
        <f t="shared" ca="1" si="7"/>
        <v>1546631.4157144418</v>
      </c>
    </row>
    <row r="93" spans="1:13" x14ac:dyDescent="0.25">
      <c r="A93">
        <v>2046</v>
      </c>
      <c r="B93" s="12" cm="1">
        <f t="array" aca="1" ref="B93" ca="1">INDEX(Dati!K:K,RANDBETWEEN(3,26))</f>
        <v>6.9343130544370357E-2</v>
      </c>
      <c r="C93" s="12" cm="1">
        <f t="array" aca="1" ref="C93" ca="1">INDEX(Dati!O:O,RANDBETWEEN(3,26))</f>
        <v>-3.0079758738479012E-2</v>
      </c>
      <c r="D93" s="12" cm="1">
        <f t="array" aca="1" ref="D93" ca="1">INDEX(Dati!P:P,RANDBETWEEN(3,26))</f>
        <v>8.3434351784151151E-2</v>
      </c>
      <c r="E93" s="12" cm="1">
        <f t="array" aca="1" ref="E93" ca="1">INDEX(Dati!Q:Q,RANDBETWEEN(3,26))</f>
        <v>4.4030763502513004E-2</v>
      </c>
      <c r="F93" s="12" cm="1">
        <f t="array" aca="1" ref="F93" ca="1">INDEX(F22:F92,RANDBETWEEN(2,71))</f>
        <v>0.17</v>
      </c>
      <c r="G93" s="14" cm="1">
        <f t="array" aca="1" ref="G93" ca="1">PRODUCT(1+F$2:F93)</f>
        <v>147.8808620011599</v>
      </c>
      <c r="I93">
        <f t="shared" si="8"/>
        <v>2065</v>
      </c>
      <c r="J93">
        <f t="shared" si="9"/>
        <v>141</v>
      </c>
      <c r="K93" s="3">
        <f t="shared" ca="1" si="6"/>
        <v>-124339371.27754849</v>
      </c>
      <c r="L93" s="3">
        <f t="shared" ca="1" si="10"/>
        <v>3090169.5685974546</v>
      </c>
      <c r="M93" s="3">
        <f t="shared" ca="1" si="7"/>
        <v>1545084.7842987278</v>
      </c>
    </row>
    <row r="94" spans="1:13" x14ac:dyDescent="0.25">
      <c r="A94">
        <v>2047</v>
      </c>
      <c r="B94" s="12" cm="1">
        <f t="array" aca="1" ref="B94" ca="1">INDEX(Dati!K:K,RANDBETWEEN(3,26))</f>
        <v>8.1951393354891655E-2</v>
      </c>
      <c r="C94" s="12" cm="1">
        <f t="array" aca="1" ref="C94" ca="1">INDEX(Dati!O:O,RANDBETWEEN(3,26))</f>
        <v>9.1787733880625888E-2</v>
      </c>
      <c r="D94" s="12" cm="1">
        <f t="array" aca="1" ref="D94" ca="1">INDEX(Dati!P:P,RANDBETWEEN(3,26))</f>
        <v>-5.9679560062390169E-2</v>
      </c>
      <c r="E94" s="12" cm="1">
        <f t="array" aca="1" ref="E94" ca="1">INDEX(Dati!Q:Q,RANDBETWEEN(3,26))</f>
        <v>0.16820400288613735</v>
      </c>
      <c r="F94" s="12" cm="1">
        <f t="array" aca="1" ref="F94" ca="1">INDEX(F23:F93,RANDBETWEEN(2,71))</f>
        <v>1.7999999999999999E-2</v>
      </c>
      <c r="G94" s="14" cm="1">
        <f t="array" aca="1" ref="G94" ca="1">PRODUCT(1+F$2:F94)</f>
        <v>150.54271751718079</v>
      </c>
      <c r="I94">
        <f t="shared" si="8"/>
        <v>2066</v>
      </c>
      <c r="J94">
        <f t="shared" si="9"/>
        <v>142</v>
      </c>
      <c r="K94" s="3">
        <f t="shared" ca="1" si="6"/>
        <v>-120535272.84302513</v>
      </c>
      <c r="L94" s="3">
        <f t="shared" ca="1" si="10"/>
        <v>3114890.9251462342</v>
      </c>
      <c r="M94" s="3">
        <f t="shared" ca="1" si="7"/>
        <v>1557445.4625731176</v>
      </c>
    </row>
    <row r="95" spans="1:13" x14ac:dyDescent="0.25">
      <c r="A95">
        <v>2048</v>
      </c>
      <c r="B95" s="12" cm="1">
        <f t="array" aca="1" ref="B95" ca="1">INDEX(Dati!K:K,RANDBETWEEN(3,26))</f>
        <v>0.18613100229392798</v>
      </c>
      <c r="C95" s="12" cm="1">
        <f t="array" aca="1" ref="C95" ca="1">INDEX(Dati!O:O,RANDBETWEEN(3,26))</f>
        <v>0.28693977776152102</v>
      </c>
      <c r="D95" s="12" cm="1">
        <f t="array" aca="1" ref="D95" ca="1">INDEX(Dati!P:P,RANDBETWEEN(3,26))</f>
        <v>0.10012156725241406</v>
      </c>
      <c r="E95" s="12" cm="1">
        <f t="array" aca="1" ref="E95" ca="1">INDEX(Dati!Q:Q,RANDBETWEEN(3,26))</f>
        <v>4.1825957109405509E-2</v>
      </c>
      <c r="F95" s="12" cm="1">
        <f t="array" aca="1" ref="F95" ca="1">INDEX(F24:F94,RANDBETWEEN(2,71))</f>
        <v>0.02</v>
      </c>
      <c r="G95" s="14" cm="1">
        <f t="array" aca="1" ref="G95" ca="1">PRODUCT(1+F$2:F95)</f>
        <v>153.5535718675244</v>
      </c>
      <c r="I95">
        <f t="shared" si="8"/>
        <v>2067</v>
      </c>
      <c r="J95">
        <f t="shared" si="9"/>
        <v>143</v>
      </c>
      <c r="K95" s="3">
        <f t="shared" ca="1" si="6"/>
        <v>-139607610.78820437</v>
      </c>
      <c r="L95" s="3">
        <f t="shared" ca="1" si="10"/>
        <v>3152269.6162479892</v>
      </c>
      <c r="M95" s="3">
        <f t="shared" ca="1" si="7"/>
        <v>1576134.8081239951</v>
      </c>
    </row>
    <row r="96" spans="1:13" x14ac:dyDescent="0.25">
      <c r="A96">
        <v>2049</v>
      </c>
      <c r="B96" s="12" cm="1">
        <f t="array" aca="1" ref="B96" ca="1">INDEX(Dati!K:K,RANDBETWEEN(3,26))</f>
        <v>0.11090764738818848</v>
      </c>
      <c r="C96" s="12" cm="1">
        <f t="array" aca="1" ref="C96" ca="1">INDEX(Dati!O:O,RANDBETWEEN(3,26))</f>
        <v>0.17126062328303537</v>
      </c>
      <c r="D96" s="12" cm="1">
        <f t="array" aca="1" ref="D96" ca="1">INDEX(Dati!P:P,RANDBETWEEN(3,26))</f>
        <v>9.3312585348384713E-2</v>
      </c>
      <c r="E96" s="12" cm="1">
        <f t="array" aca="1" ref="E96" ca="1">INDEX(Dati!Q:Q,RANDBETWEEN(3,26))</f>
        <v>-5.1468452164480483E-2</v>
      </c>
      <c r="F96" s="12" cm="1">
        <f t="array" aca="1" ref="F96" ca="1">INDEX(F25:F95,RANDBETWEEN(2,71))</f>
        <v>0.108</v>
      </c>
      <c r="G96" s="14" cm="1">
        <f t="array" aca="1" ref="G96" ca="1">PRODUCT(1+F$2:F96)</f>
        <v>170.13735762921704</v>
      </c>
      <c r="I96">
        <f t="shared" si="8"/>
        <v>2068</v>
      </c>
      <c r="J96">
        <f t="shared" si="9"/>
        <v>144</v>
      </c>
      <c r="K96" s="3">
        <f t="shared" ca="1" si="6"/>
        <v>-135184452.70234877</v>
      </c>
      <c r="L96" s="3">
        <f t="shared" ca="1" si="10"/>
        <v>3407603.4551640763</v>
      </c>
      <c r="M96" s="3">
        <f t="shared" ca="1" si="7"/>
        <v>1703801.7275820384</v>
      </c>
    </row>
    <row r="97" spans="1:13" x14ac:dyDescent="0.25">
      <c r="A97">
        <v>2050</v>
      </c>
      <c r="B97" s="12" cm="1">
        <f t="array" aca="1" ref="B97" ca="1">INDEX(Dati!K:K,RANDBETWEEN(3,26))</f>
        <v>7.1489035859200412E-2</v>
      </c>
      <c r="C97" s="12" cm="1">
        <f t="array" aca="1" ref="C97" ca="1">INDEX(Dati!O:O,RANDBETWEEN(3,26))</f>
        <v>-3.5569416397026599E-3</v>
      </c>
      <c r="D97" s="12" cm="1">
        <f t="array" aca="1" ref="D97" ca="1">INDEX(Dati!P:P,RANDBETWEEN(3,26))</f>
        <v>-0.12658340383094624</v>
      </c>
      <c r="E97" s="12" cm="1">
        <f t="array" aca="1" ref="E97" ca="1">INDEX(Dati!Q:Q,RANDBETWEEN(3,26))</f>
        <v>1.1976521819583752E-2</v>
      </c>
      <c r="F97" s="12" cm="1">
        <f t="array" aca="1" ref="F97" ca="1">INDEX(F26:F96,RANDBETWEEN(2,71))</f>
        <v>4.1000000000000002E-2</v>
      </c>
      <c r="G97" s="14" cm="1">
        <f t="array" aca="1" ref="G97" ca="1">PRODUCT(1+F$2:F97)</f>
        <v>177.11298929201493</v>
      </c>
      <c r="I97">
        <f t="shared" si="8"/>
        <v>2069</v>
      </c>
      <c r="J97">
        <f t="shared" si="9"/>
        <v>145</v>
      </c>
      <c r="K97" s="3">
        <f t="shared" ca="1" si="6"/>
        <v>-176485019.33977601</v>
      </c>
      <c r="L97" s="3">
        <f t="shared" ca="1" si="10"/>
        <v>3404195.8517089123</v>
      </c>
      <c r="M97" s="3">
        <f t="shared" ca="1" si="7"/>
        <v>1702097.9258544564</v>
      </c>
    </row>
    <row r="98" spans="1:13" x14ac:dyDescent="0.25">
      <c r="A98">
        <v>2051</v>
      </c>
      <c r="B98" s="12" cm="1">
        <f t="array" aca="1" ref="B98" ca="1">INDEX(Dati!K:K,RANDBETWEEN(3,26))</f>
        <v>0.14345566816496214</v>
      </c>
      <c r="C98" s="12" cm="1">
        <f t="array" aca="1" ref="C98" ca="1">INDEX(Dati!O:O,RANDBETWEEN(3,26))</f>
        <v>0.1972222443429259</v>
      </c>
      <c r="D98" s="12" cm="1">
        <f t="array" aca="1" ref="D98" ca="1">INDEX(Dati!P:P,RANDBETWEEN(3,26))</f>
        <v>0.16716108061208068</v>
      </c>
      <c r="E98" s="12" cm="1">
        <f t="array" aca="1" ref="E98" ca="1">INDEX(Dati!Q:Q,RANDBETWEEN(3,26))</f>
        <v>1.1976521819583752E-2</v>
      </c>
      <c r="F98" s="12" cm="1">
        <f t="array" aca="1" ref="F98" ca="1">INDEX(F27:F97,RANDBETWEEN(2,71))</f>
        <v>-1E-3</v>
      </c>
      <c r="G98" s="14" cm="1">
        <f t="array" aca="1" ref="G98" ca="1">PRODUCT(1+F$2:F98)</f>
        <v>176.9358763027229</v>
      </c>
      <c r="I98">
        <f t="shared" si="8"/>
        <v>2070</v>
      </c>
      <c r="J98">
        <f t="shared" si="9"/>
        <v>146</v>
      </c>
      <c r="K98" s="3">
        <f t="shared" ca="1" si="6"/>
        <v>-154998932.42300898</v>
      </c>
      <c r="L98" s="3">
        <f t="shared" ca="1" si="10"/>
        <v>3400791.6558572035</v>
      </c>
      <c r="M98" s="3">
        <f t="shared" ca="1" si="7"/>
        <v>1700395.827928602</v>
      </c>
    </row>
    <row r="99" spans="1:13" x14ac:dyDescent="0.25">
      <c r="A99">
        <v>2052</v>
      </c>
      <c r="B99" s="12" cm="1">
        <f t="array" aca="1" ref="B99" ca="1">INDEX(Dati!K:K,RANDBETWEEN(3,26))</f>
        <v>6.6536662745877662E-2</v>
      </c>
      <c r="C99" s="12" cm="1">
        <f t="array" aca="1" ref="C99" ca="1">INDEX(Dati!O:O,RANDBETWEEN(3,26))</f>
        <v>0.46365552272767152</v>
      </c>
      <c r="D99" s="12" cm="1">
        <f t="array" aca="1" ref="D99" ca="1">INDEX(Dati!P:P,RANDBETWEEN(3,26))</f>
        <v>0.24248102094206359</v>
      </c>
      <c r="E99" s="12" cm="1">
        <f t="array" aca="1" ref="E99" ca="1">INDEX(Dati!Q:Q,RANDBETWEEN(3,26))</f>
        <v>4.4030763502513004E-2</v>
      </c>
      <c r="F99" s="12" cm="1">
        <f t="array" aca="1" ref="F99" ca="1">INDEX(F28:F98,RANDBETWEEN(2,71))</f>
        <v>2.5000000000000001E-2</v>
      </c>
      <c r="G99" s="14" cm="1">
        <f t="array" aca="1" ref="G99" ca="1">PRODUCT(1+F$2:F99)</f>
        <v>181.35927321029095</v>
      </c>
      <c r="I99">
        <f t="shared" si="8"/>
        <v>2071</v>
      </c>
      <c r="J99">
        <f t="shared" si="9"/>
        <v>147</v>
      </c>
      <c r="K99" s="3">
        <f t="shared" ref="K99:K130" ca="1" si="11">(K98-L98+M98)*(1+INDEX(B:E,MATCH(I99,A:A,0),MATCH($P$5,$B$1:$E$1,0)))</f>
        <v>-170424063.74948323</v>
      </c>
      <c r="L99" s="3">
        <f t="shared" ca="1" si="10"/>
        <v>3768077.1546897818</v>
      </c>
      <c r="M99" s="3">
        <f t="shared" ca="1" si="7"/>
        <v>1884038.5773448911</v>
      </c>
    </row>
    <row r="100" spans="1:13" x14ac:dyDescent="0.25">
      <c r="A100">
        <v>2053</v>
      </c>
      <c r="B100" s="12" cm="1">
        <f t="array" aca="1" ref="B100" ca="1">INDEX(Dati!K:K,RANDBETWEEN(3,26))</f>
        <v>7.1081778356363312E-3</v>
      </c>
      <c r="C100" s="12" cm="1">
        <f t="array" aca="1" ref="C100" ca="1">INDEX(Dati!O:O,RANDBETWEEN(3,26))</f>
        <v>9.1787733880625888E-2</v>
      </c>
      <c r="D100" s="12" cm="1">
        <f t="array" aca="1" ref="D100" ca="1">INDEX(Dati!P:P,RANDBETWEEN(3,26))</f>
        <v>6.8709988500668118E-3</v>
      </c>
      <c r="E100" s="12" cm="1">
        <f t="array" aca="1" ref="E100" ca="1">INDEX(Dati!Q:Q,RANDBETWEEN(3,26))</f>
        <v>2.3089259637645965E-2</v>
      </c>
      <c r="F100" s="12" cm="1">
        <f t="array" aca="1" ref="F100" ca="1">INDEX(F29:F99,RANDBETWEEN(2,71))</f>
        <v>0.05</v>
      </c>
      <c r="G100" s="14" cm="1">
        <f t="array" aca="1" ref="G100" ca="1">PRODUCT(1+F$2:F100)</f>
        <v>190.4272368708055</v>
      </c>
      <c r="I100">
        <f t="shared" si="8"/>
        <v>2072</v>
      </c>
      <c r="J100">
        <f t="shared" si="9"/>
        <v>148</v>
      </c>
      <c r="K100" s="3">
        <f t="shared" ca="1" si="11"/>
        <v>-104761850.92901886</v>
      </c>
      <c r="L100" s="3">
        <f t="shared" ca="1" si="10"/>
        <v>3862279.083557026</v>
      </c>
      <c r="M100" s="3">
        <f t="shared" ca="1" si="7"/>
        <v>1931139.541778513</v>
      </c>
    </row>
    <row r="101" spans="1:13" x14ac:dyDescent="0.25">
      <c r="A101">
        <v>2054</v>
      </c>
      <c r="B101" s="12" cm="1">
        <f t="array" aca="1" ref="B101" ca="1">INDEX(Dati!K:K,RANDBETWEEN(3,26))</f>
        <v>-4.2492801622735832E-2</v>
      </c>
      <c r="C101" s="12" cm="1">
        <f t="array" aca="1" ref="C101" ca="1">INDEX(Dati!O:O,RANDBETWEEN(3,26))</f>
        <v>0.28693977776152102</v>
      </c>
      <c r="D101" s="12" cm="1">
        <f t="array" aca="1" ref="D101" ca="1">INDEX(Dati!P:P,RANDBETWEEN(3,26))</f>
        <v>0.15234673649345898</v>
      </c>
      <c r="E101" s="12" cm="1">
        <f t="array" aca="1" ref="E101" ca="1">INDEX(Dati!Q:Q,RANDBETWEEN(3,26))</f>
        <v>2.3089259637645965E-2</v>
      </c>
      <c r="F101" s="12" cm="1">
        <f t="array" aca="1" ref="F101" ca="1">INDEX(F30:F100,RANDBETWEEN(2,71))</f>
        <v>2.5000000000000001E-2</v>
      </c>
      <c r="G101" s="14" cm="1">
        <f t="array" aca="1" ref="G101" ca="1">PRODUCT(1+F$2:F101)</f>
        <v>195.18791779257563</v>
      </c>
      <c r="I101">
        <f t="shared" si="8"/>
        <v>2073</v>
      </c>
      <c r="J101">
        <f t="shared" si="9"/>
        <v>149</v>
      </c>
      <c r="K101" s="3">
        <f t="shared" ca="1" si="11"/>
        <v>-121998704.70730354</v>
      </c>
      <c r="L101" s="3">
        <f t="shared" ca="1" si="10"/>
        <v>3858416.804473469</v>
      </c>
      <c r="M101" s="3">
        <f t="shared" ca="1" si="7"/>
        <v>1929208.4022367345</v>
      </c>
    </row>
    <row r="102" spans="1:13" x14ac:dyDescent="0.25">
      <c r="A102">
        <v>2055</v>
      </c>
      <c r="B102" s="12" cm="1">
        <f t="array" aca="1" ref="B102" ca="1">INDEX(Dati!K:K,RANDBETWEEN(3,26))</f>
        <v>0.2753813644719143</v>
      </c>
      <c r="C102" s="12" cm="1">
        <f t="array" aca="1" ref="C102" ca="1">INDEX(Dati!O:O,RANDBETWEEN(3,26))</f>
        <v>0.1972222443429259</v>
      </c>
      <c r="D102" s="12" cm="1">
        <f t="array" aca="1" ref="D102" ca="1">INDEX(Dati!P:P,RANDBETWEEN(3,26))</f>
        <v>6.8709988500668118E-3</v>
      </c>
      <c r="E102" s="12" cm="1">
        <f t="array" aca="1" ref="E102" ca="1">INDEX(Dati!Q:Q,RANDBETWEEN(3,26))</f>
        <v>-4.365636796634309E-2</v>
      </c>
      <c r="F102" s="12" cm="1">
        <f t="array" aca="1" ref="F102" ca="1">INDEX(F31:F101,RANDBETWEEN(2,71))</f>
        <v>4.8000000000000001E-2</v>
      </c>
      <c r="G102" s="14" cm="1">
        <f t="array" aca="1" ref="G102" ca="1">PRODUCT(1+F$2:F102)</f>
        <v>204.55693784661926</v>
      </c>
      <c r="I102">
        <f t="shared" si="8"/>
        <v>2074</v>
      </c>
      <c r="J102">
        <f t="shared" si="9"/>
        <v>150</v>
      </c>
      <c r="K102" s="3">
        <f t="shared" ca="1" si="11"/>
        <v>-107800690.21911958</v>
      </c>
      <c r="L102" s="3">
        <f t="shared" ca="1" si="10"/>
        <v>3854558.3876689957</v>
      </c>
      <c r="M102" s="3">
        <f t="shared" ca="1" si="7"/>
        <v>1927279.1938344978</v>
      </c>
    </row>
    <row r="103" spans="1:13" x14ac:dyDescent="0.25">
      <c r="A103">
        <v>2056</v>
      </c>
      <c r="B103" s="12" cm="1">
        <f t="array" aca="1" ref="B103" ca="1">INDEX(Dati!K:K,RANDBETWEEN(3,26))</f>
        <v>7.1081778356363312E-3</v>
      </c>
      <c r="C103" s="12" cm="1">
        <f t="array" aca="1" ref="C103" ca="1">INDEX(Dati!O:O,RANDBETWEEN(3,26))</f>
        <v>0.29150476275008219</v>
      </c>
      <c r="D103" s="12" cm="1">
        <f t="array" aca="1" ref="D103" ca="1">INDEX(Dati!P:P,RANDBETWEEN(3,26))</f>
        <v>-0.39591650108227849</v>
      </c>
      <c r="E103" s="12" cm="1">
        <f t="array" aca="1" ref="E103" ca="1">INDEX(Dati!Q:Q,RANDBETWEEN(3,26))</f>
        <v>-4.365636796634309E-2</v>
      </c>
      <c r="F103" s="12" cm="1">
        <f t="array" aca="1" ref="F103" ca="1">INDEX(F32:F102,RANDBETWEEN(2,71))</f>
        <v>1.9E-2</v>
      </c>
      <c r="G103" s="14" cm="1">
        <f t="array" aca="1" ref="G103" ca="1">PRODUCT(1+F$2:F103)</f>
        <v>208.443519665705</v>
      </c>
      <c r="I103">
        <f t="shared" si="8"/>
        <v>2075</v>
      </c>
      <c r="J103">
        <f t="shared" si="9"/>
        <v>151</v>
      </c>
      <c r="K103" s="3">
        <f t="shared" ca="1" si="11"/>
        <v>-66713665.92256894</v>
      </c>
      <c r="L103" s="3">
        <f t="shared" ca="1" si="10"/>
        <v>3893103.9715456855</v>
      </c>
      <c r="M103" s="3">
        <f t="shared" ca="1" si="7"/>
        <v>1946551.985772843</v>
      </c>
    </row>
    <row r="104" spans="1:13" x14ac:dyDescent="0.25">
      <c r="A104">
        <v>2057</v>
      </c>
      <c r="B104" s="12" cm="1">
        <f t="array" aca="1" ref="B104" ca="1">INDEX(Dati!K:K,RANDBETWEEN(3,26))</f>
        <v>0.11090764738818848</v>
      </c>
      <c r="C104" s="12" cm="1">
        <f t="array" aca="1" ref="C104" ca="1">INDEX(Dati!O:O,RANDBETWEEN(3,26))</f>
        <v>0.37346501833904444</v>
      </c>
      <c r="D104" s="12" cm="1">
        <f t="array" aca="1" ref="D104" ca="1">INDEX(Dati!P:P,RANDBETWEEN(3,26))</f>
        <v>6.0640852595002404E-2</v>
      </c>
      <c r="E104" s="12" cm="1">
        <f t="array" aca="1" ref="E104" ca="1">INDEX(Dati!Q:Q,RANDBETWEEN(3,26))</f>
        <v>1.5699497833615794E-2</v>
      </c>
      <c r="F104" s="12" cm="1">
        <f t="array" aca="1" ref="F104" ca="1">INDEX(F33:F103,RANDBETWEEN(2,71))</f>
        <v>1.2E-2</v>
      </c>
      <c r="G104" s="14" cm="1">
        <f t="array" aca="1" ref="G104" ca="1">PRODUCT(1+F$2:F104)</f>
        <v>210.94484190169345</v>
      </c>
      <c r="I104">
        <f t="shared" si="8"/>
        <v>2076</v>
      </c>
      <c r="J104">
        <f t="shared" si="9"/>
        <v>152</v>
      </c>
      <c r="K104" s="3">
        <f t="shared" ca="1" si="11"/>
        <v>-60661559.736940928</v>
      </c>
      <c r="L104" s="3">
        <f t="shared" ca="1" si="10"/>
        <v>4554931.6467084521</v>
      </c>
      <c r="M104" s="3">
        <f t="shared" ca="1" si="7"/>
        <v>2277465.8233542256</v>
      </c>
    </row>
    <row r="105" spans="1:13" x14ac:dyDescent="0.25">
      <c r="A105">
        <v>2058</v>
      </c>
      <c r="B105" s="12" cm="1">
        <f t="array" aca="1" ref="B105" ca="1">INDEX(Dati!K:K,RANDBETWEEN(3,26))</f>
        <v>0.14345566816496214</v>
      </c>
      <c r="C105" s="12" cm="1">
        <f t="array" aca="1" ref="C105" ca="1">INDEX(Dati!O:O,RANDBETWEEN(3,26))</f>
        <v>0.37346501833904444</v>
      </c>
      <c r="D105" s="12" cm="1">
        <f t="array" aca="1" ref="D105" ca="1">INDEX(Dati!P:P,RANDBETWEEN(3,26))</f>
        <v>0.16716108061208068</v>
      </c>
      <c r="E105" s="12" cm="1">
        <f t="array" aca="1" ref="E105" ca="1">INDEX(Dati!Q:Q,RANDBETWEEN(3,26))</f>
        <v>0.13396722287014362</v>
      </c>
      <c r="F105" s="12" cm="1">
        <f t="array" aca="1" ref="F105" ca="1">INDEX(F34:F104,RANDBETWEEN(2,71))</f>
        <v>2.7E-2</v>
      </c>
      <c r="G105" s="14" cm="1">
        <f t="array" aca="1" ref="G105" ca="1">PRODUCT(1+F$2:F105)</f>
        <v>216.64035263303916</v>
      </c>
      <c r="I105">
        <f t="shared" si="8"/>
        <v>2077</v>
      </c>
      <c r="J105">
        <f t="shared" si="9"/>
        <v>153</v>
      </c>
      <c r="K105" s="3">
        <f t="shared" ca="1" si="11"/>
        <v>-68096966.401360482</v>
      </c>
      <c r="L105" s="3">
        <f t="shared" ca="1" si="10"/>
        <v>4641475.3479959127</v>
      </c>
      <c r="M105" s="3">
        <f t="shared" ca="1" si="7"/>
        <v>2320737.6739979563</v>
      </c>
    </row>
    <row r="106" spans="1:13" x14ac:dyDescent="0.25">
      <c r="A106">
        <v>2059</v>
      </c>
      <c r="B106" s="12" cm="1">
        <f t="array" aca="1" ref="B106" ca="1">INDEX(Dati!K:K,RANDBETWEEN(3,26))</f>
        <v>0.2753813644719143</v>
      </c>
      <c r="C106" s="12" cm="1">
        <f t="array" aca="1" ref="C106" ca="1">INDEX(Dati!O:O,RANDBETWEEN(3,26))</f>
        <v>-3.5569416397026599E-3</v>
      </c>
      <c r="D106" s="12" cm="1">
        <f t="array" aca="1" ref="D106" ca="1">INDEX(Dati!P:P,RANDBETWEEN(3,26))</f>
        <v>6.0640852595002404E-2</v>
      </c>
      <c r="E106" s="12" cm="1">
        <f t="array" aca="1" ref="E106" ca="1">INDEX(Dati!Q:Q,RANDBETWEEN(3,26))</f>
        <v>2.5267177001286889E-4</v>
      </c>
      <c r="F106" s="12" cm="1">
        <f t="array" aca="1" ref="F106" ca="1">INDEX(F35:F105,RANDBETWEEN(2,71))</f>
        <v>0.108</v>
      </c>
      <c r="G106" s="14" cm="1">
        <f t="array" aca="1" ref="G106" ca="1">PRODUCT(1+F$2:F106)</f>
        <v>240.0375107174074</v>
      </c>
      <c r="I106">
        <f t="shared" si="8"/>
        <v>2078</v>
      </c>
      <c r="J106">
        <f t="shared" si="9"/>
        <v>154</v>
      </c>
      <c r="K106" s="3">
        <f t="shared" ca="1" si="11"/>
        <v>-67425458.545355707</v>
      </c>
      <c r="L106" s="3">
        <f t="shared" ca="1" si="10"/>
        <v>4864266.1646997165</v>
      </c>
      <c r="M106" s="3">
        <f t="shared" ca="1" si="7"/>
        <v>2432133.0823498578</v>
      </c>
    </row>
    <row r="107" spans="1:13" x14ac:dyDescent="0.25">
      <c r="A107">
        <v>2060</v>
      </c>
      <c r="B107" s="12" cm="1">
        <f t="array" aca="1" ref="B107" ca="1">INDEX(Dati!K:K,RANDBETWEEN(3,26))</f>
        <v>0.18613100229392798</v>
      </c>
      <c r="C107" s="12" cm="1">
        <f t="array" aca="1" ref="C107" ca="1">INDEX(Dati!O:O,RANDBETWEEN(3,26))</f>
        <v>0.37346501833904444</v>
      </c>
      <c r="D107" s="12" cm="1">
        <f t="array" aca="1" ref="D107" ca="1">INDEX(Dati!P:P,RANDBETWEEN(3,26))</f>
        <v>0.16884760099252238</v>
      </c>
      <c r="E107" s="12" cm="1">
        <f t="array" aca="1" ref="E107" ca="1">INDEX(Dati!Q:Q,RANDBETWEEN(3,26))</f>
        <v>2.5267177001286889E-4</v>
      </c>
      <c r="F107" s="12" cm="1">
        <f t="array" aca="1" ref="F107" ca="1">INDEX(F36:F106,RANDBETWEEN(2,71))</f>
        <v>-1E-3</v>
      </c>
      <c r="G107" s="14" cm="1">
        <f t="array" aca="1" ref="G107" ca="1">PRODUCT(1+F$2:F107)</f>
        <v>239.79747320669</v>
      </c>
      <c r="I107">
        <f t="shared" si="8"/>
        <v>2079</v>
      </c>
      <c r="J107">
        <f t="shared" si="9"/>
        <v>155</v>
      </c>
      <c r="K107" s="3">
        <f t="shared" ca="1" si="11"/>
        <v>-75976169.02275537</v>
      </c>
      <c r="L107" s="3">
        <f t="shared" ca="1" si="10"/>
        <v>4859401.8985350169</v>
      </c>
      <c r="M107" s="3">
        <f t="shared" ca="1" si="7"/>
        <v>2429700.949267508</v>
      </c>
    </row>
    <row r="108" spans="1:13" x14ac:dyDescent="0.25">
      <c r="A108">
        <v>2061</v>
      </c>
      <c r="B108" s="12" cm="1">
        <f t="array" aca="1" ref="B108" ca="1">INDEX(Dati!K:K,RANDBETWEEN(3,26))</f>
        <v>-0.11649625379981599</v>
      </c>
      <c r="C108" s="12" cm="1">
        <f t="array" aca="1" ref="C108" ca="1">INDEX(Dati!O:O,RANDBETWEEN(3,26))</f>
        <v>-0.11015262155005001</v>
      </c>
      <c r="D108" s="12" cm="1">
        <f t="array" aca="1" ref="D108" ca="1">INDEX(Dati!P:P,RANDBETWEEN(3,26))</f>
        <v>8.3434351784151151E-2</v>
      </c>
      <c r="E108" s="12" cm="1">
        <f t="array" aca="1" ref="E108" ca="1">INDEX(Dati!Q:Q,RANDBETWEEN(3,26))</f>
        <v>0.1006975310560061</v>
      </c>
      <c r="F108" s="12" cm="1">
        <f t="array" aca="1" ref="F108" ca="1">INDEX(F37:F107,RANDBETWEEN(2,71))</f>
        <v>1E-3</v>
      </c>
      <c r="G108" s="14" cm="1">
        <f t="array" aca="1" ref="G108" ca="1">PRODUCT(1+F$2:F108)</f>
        <v>240.03727067989666</v>
      </c>
      <c r="I108">
        <f t="shared" si="8"/>
        <v>2080</v>
      </c>
      <c r="J108">
        <f t="shared" si="9"/>
        <v>156</v>
      </c>
      <c r="K108" s="3">
        <f t="shared" ca="1" si="11"/>
        <v>-75074184.893243685</v>
      </c>
      <c r="L108" s="3">
        <f t="shared" ca="1" si="10"/>
        <v>5384217.3035767991</v>
      </c>
      <c r="M108" s="3">
        <f t="shared" ca="1" si="7"/>
        <v>2692108.6517883991</v>
      </c>
    </row>
    <row r="109" spans="1:13" x14ac:dyDescent="0.25">
      <c r="A109">
        <v>2062</v>
      </c>
      <c r="B109" s="12" cm="1">
        <f t="array" aca="1" ref="B109" ca="1">INDEX(Dati!K:K,RANDBETWEEN(3,26))</f>
        <v>7.1081778356363312E-3</v>
      </c>
      <c r="C109" s="12" cm="1">
        <f t="array" aca="1" ref="C109" ca="1">INDEX(Dati!O:O,RANDBETWEEN(3,26))</f>
        <v>5.0857681595552373E-2</v>
      </c>
      <c r="D109" s="12" cm="1">
        <f t="array" aca="1" ref="D109" ca="1">INDEX(Dati!P:P,RANDBETWEEN(3,26))</f>
        <v>0.24248102094206359</v>
      </c>
      <c r="E109" s="12" cm="1">
        <f t="array" aca="1" ref="E109" ca="1">INDEX(Dati!Q:Q,RANDBETWEEN(3,26))</f>
        <v>1.2607119808154543E-3</v>
      </c>
      <c r="F109" s="12" cm="1">
        <f t="array" aca="1" ref="F109" ca="1">INDEX(F38:F108,RANDBETWEEN(2,71))</f>
        <v>4.1000000000000002E-2</v>
      </c>
      <c r="G109" s="14" cm="1">
        <f t="array" aca="1" ref="G109" ca="1">PRODUCT(1+F$2:F109)</f>
        <v>249.8787987777724</v>
      </c>
      <c r="I109">
        <f t="shared" si="8"/>
        <v>2081</v>
      </c>
      <c r="J109">
        <f t="shared" si="9"/>
        <v>157</v>
      </c>
      <c r="K109" s="3">
        <f t="shared" ca="1" si="11"/>
        <v>-83325730.892909989</v>
      </c>
      <c r="L109" s="3">
        <f t="shared" ca="1" si="10"/>
        <v>5529591.1707733721</v>
      </c>
      <c r="M109" s="3">
        <f t="shared" ca="1" si="7"/>
        <v>2764795.5853866856</v>
      </c>
    </row>
    <row r="110" spans="1:13" x14ac:dyDescent="0.25">
      <c r="A110">
        <v>2063</v>
      </c>
      <c r="B110" s="12" cm="1">
        <f t="array" aca="1" ref="B110" ca="1">INDEX(Dati!K:K,RANDBETWEEN(3,26))</f>
        <v>7.1489035859200412E-2</v>
      </c>
      <c r="C110" s="12" cm="1">
        <f t="array" aca="1" ref="C110" ca="1">INDEX(Dati!O:O,RANDBETWEEN(3,26))</f>
        <v>0.13904307449392284</v>
      </c>
      <c r="D110" s="12" cm="1">
        <f t="array" aca="1" ref="D110" ca="1">INDEX(Dati!P:P,RANDBETWEEN(3,26))</f>
        <v>7.6981392487004419E-2</v>
      </c>
      <c r="E110" s="12" cm="1">
        <f t="array" aca="1" ref="E110" ca="1">INDEX(Dati!Q:Q,RANDBETWEEN(3,26))</f>
        <v>7.6890903219799744E-2</v>
      </c>
      <c r="F110" s="12" cm="1">
        <f t="array" aca="1" ref="F110" ca="1">INDEX(F39:F109,RANDBETWEEN(2,71))</f>
        <v>0.04</v>
      </c>
      <c r="G110" s="14" cm="1">
        <f t="array" aca="1" ref="G110" ca="1">PRODUCT(1+F$2:F110)</f>
        <v>259.8739507288833</v>
      </c>
      <c r="I110">
        <f t="shared" si="8"/>
        <v>2082</v>
      </c>
      <c r="J110">
        <f t="shared" si="9"/>
        <v>158</v>
      </c>
      <c r="K110" s="3">
        <f t="shared" ca="1" si="11"/>
        <v>-112288916.54228535</v>
      </c>
      <c r="L110" s="3">
        <f t="shared" ca="1" si="10"/>
        <v>5584887.0824811058</v>
      </c>
      <c r="M110" s="3">
        <f t="shared" ca="1" si="7"/>
        <v>2792443.541240552</v>
      </c>
    </row>
    <row r="111" spans="1:13" x14ac:dyDescent="0.25">
      <c r="A111">
        <v>2064</v>
      </c>
      <c r="B111" s="12" cm="1">
        <f t="array" aca="1" ref="B111" ca="1">INDEX(Dati!K:K,RANDBETWEEN(3,26))</f>
        <v>7.1489035859200412E-2</v>
      </c>
      <c r="C111" s="12" cm="1">
        <f t="array" aca="1" ref="C111" ca="1">INDEX(Dati!O:O,RANDBETWEEN(3,26))</f>
        <v>0.1972222443429259</v>
      </c>
      <c r="D111" s="12" cm="1">
        <f t="array" aca="1" ref="D111" ca="1">INDEX(Dati!P:P,RANDBETWEEN(3,26))</f>
        <v>-5.9679560062390169E-2</v>
      </c>
      <c r="E111" s="12" cm="1">
        <f t="array" aca="1" ref="E111" ca="1">INDEX(Dati!Q:Q,RANDBETWEEN(3,26))</f>
        <v>-6.653084156151734E-3</v>
      </c>
      <c r="F111" s="12" cm="1">
        <f t="array" aca="1" ref="F111" ca="1">INDEX(F40:F110,RANDBETWEEN(2,71))</f>
        <v>0.108</v>
      </c>
      <c r="G111" s="14" cm="1">
        <f t="array" aca="1" ref="G111" ca="1">PRODUCT(1+F$2:F111)</f>
        <v>287.94033740760273</v>
      </c>
      <c r="I111">
        <f t="shared" si="8"/>
        <v>2083</v>
      </c>
      <c r="J111">
        <f t="shared" si="9"/>
        <v>159</v>
      </c>
      <c r="K111" s="3">
        <f t="shared" ca="1" si="11"/>
        <v>-127844762.98862274</v>
      </c>
      <c r="L111" s="3">
        <f t="shared" ca="1" si="10"/>
        <v>5579302.195398625</v>
      </c>
      <c r="M111" s="3">
        <f t="shared" ca="1" si="7"/>
        <v>2789651.097699312</v>
      </c>
    </row>
    <row r="112" spans="1:13" x14ac:dyDescent="0.25">
      <c r="A112">
        <v>2065</v>
      </c>
      <c r="B112" s="12" cm="1">
        <f t="array" aca="1" ref="B112" ca="1">INDEX(Dati!K:K,RANDBETWEEN(3,26))</f>
        <v>-0.3154155704072984</v>
      </c>
      <c r="C112" s="12" cm="1">
        <f t="array" aca="1" ref="C112" ca="1">INDEX(Dati!O:O,RANDBETWEEN(3,26))</f>
        <v>6.6818049953036418E-2</v>
      </c>
      <c r="D112" s="12" cm="1">
        <f t="array" aca="1" ref="D112" ca="1">INDEX(Dati!P:P,RANDBETWEEN(3,26))</f>
        <v>-0.12658340383094624</v>
      </c>
      <c r="E112" s="12" cm="1">
        <f t="array" aca="1" ref="E112" ca="1">INDEX(Dati!Q:Q,RANDBETWEEN(3,26))</f>
        <v>-0.1330839711452334</v>
      </c>
      <c r="F112" s="12" cm="1">
        <f t="array" aca="1" ref="F112" ca="1">INDEX(F41:F111,RANDBETWEEN(2,71))</f>
        <v>-1E-3</v>
      </c>
      <c r="G112" s="14" cm="1">
        <f t="array" aca="1" ref="G112" ca="1">PRODUCT(1+F$2:F112)</f>
        <v>287.65239707019515</v>
      </c>
      <c r="I112">
        <f t="shared" si="8"/>
        <v>2084</v>
      </c>
      <c r="J112">
        <f t="shared" si="9"/>
        <v>160</v>
      </c>
      <c r="K112" s="3">
        <f t="shared" ca="1" si="11"/>
        <v>-153488509.56590149</v>
      </c>
      <c r="L112" s="3">
        <f t="shared" ca="1" si="10"/>
        <v>6181866.8325016769</v>
      </c>
      <c r="M112" s="3">
        <f t="shared" ca="1" si="7"/>
        <v>3090933.4162508375</v>
      </c>
    </row>
    <row r="113" spans="1:13" x14ac:dyDescent="0.25">
      <c r="A113">
        <v>2066</v>
      </c>
      <c r="B113" s="12" cm="1">
        <f t="array" aca="1" ref="B113" ca="1">INDEX(Dati!K:K,RANDBETWEEN(3,26))</f>
        <v>-4.2492801622735832E-2</v>
      </c>
      <c r="C113" s="12" cm="1">
        <f t="array" aca="1" ref="C113" ca="1">INDEX(Dati!O:O,RANDBETWEEN(3,26))</f>
        <v>2.2463584860581864E-2</v>
      </c>
      <c r="D113" s="12" cm="1">
        <f t="array" aca="1" ref="D113" ca="1">INDEX(Dati!P:P,RANDBETWEEN(3,26))</f>
        <v>-0.13192420453477538</v>
      </c>
      <c r="E113" s="12" cm="1">
        <f t="array" aca="1" ref="E113" ca="1">INDEX(Dati!Q:Q,RANDBETWEEN(3,26))</f>
        <v>-0.1330839711452334</v>
      </c>
      <c r="F113" s="12" cm="1">
        <f t="array" aca="1" ref="F113" ca="1">INDEX(F42:F112,RANDBETWEEN(2,71))</f>
        <v>8.0000000000000002E-3</v>
      </c>
      <c r="G113" s="14" cm="1">
        <f t="array" aca="1" ref="G113" ca="1">PRODUCT(1+F$2:F113)</f>
        <v>289.95361624675672</v>
      </c>
      <c r="I113">
        <f t="shared" si="8"/>
        <v>2085</v>
      </c>
      <c r="J113">
        <f t="shared" si="9"/>
        <v>161</v>
      </c>
      <c r="K113" s="3">
        <f t="shared" ca="1" si="11"/>
        <v>-149925943.77331325</v>
      </c>
      <c r="L113" s="3">
        <f t="shared" ca="1" si="10"/>
        <v>7282239.1286869748</v>
      </c>
      <c r="M113" s="3">
        <f t="shared" ca="1" si="7"/>
        <v>3641119.5643434869</v>
      </c>
    </row>
    <row r="114" spans="1:13" x14ac:dyDescent="0.25">
      <c r="A114">
        <v>2067</v>
      </c>
      <c r="B114" s="12" cm="1">
        <f t="array" aca="1" ref="B114" ca="1">INDEX(Dati!K:K,RANDBETWEEN(3,26))</f>
        <v>0.14345566816496214</v>
      </c>
      <c r="C114" s="12" cm="1">
        <f t="array" aca="1" ref="C114" ca="1">INDEX(Dati!O:O,RANDBETWEEN(3,26))</f>
        <v>0.17126062328303537</v>
      </c>
      <c r="D114" s="12" cm="1">
        <f t="array" aca="1" ref="D114" ca="1">INDEX(Dati!P:P,RANDBETWEEN(3,26))</f>
        <v>0.24248102094206359</v>
      </c>
      <c r="E114" s="12" cm="1">
        <f t="array" aca="1" ref="E114" ca="1">INDEX(Dati!Q:Q,RANDBETWEEN(3,26))</f>
        <v>4.1825957109405509E-2</v>
      </c>
      <c r="F114" s="12" cm="1">
        <f t="array" aca="1" ref="F114" ca="1">INDEX(F43:F113,RANDBETWEEN(2,71))</f>
        <v>1.2E-2</v>
      </c>
      <c r="G114" s="14" cm="1">
        <f t="array" aca="1" ref="G114" ca="1">PRODUCT(1+F$2:F114)</f>
        <v>293.43305964171782</v>
      </c>
      <c r="I114">
        <f t="shared" si="8"/>
        <v>2086</v>
      </c>
      <c r="J114">
        <f t="shared" si="9"/>
        <v>162</v>
      </c>
      <c r="K114" s="3">
        <f t="shared" ca="1" si="11"/>
        <v>-164215884.25799546</v>
      </c>
      <c r="L114" s="3">
        <f t="shared" ca="1" si="10"/>
        <v>8352728.2806039602</v>
      </c>
      <c r="M114" s="3">
        <f t="shared" ca="1" si="7"/>
        <v>4176364.1403019796</v>
      </c>
    </row>
    <row r="115" spans="1:13" x14ac:dyDescent="0.25">
      <c r="A115">
        <v>2068</v>
      </c>
      <c r="B115" s="12" cm="1">
        <f t="array" aca="1" ref="B115" ca="1">INDEX(Dati!K:K,RANDBETWEEN(3,26))</f>
        <v>-4.2492801622735832E-2</v>
      </c>
      <c r="C115" s="12" cm="1">
        <f t="array" aca="1" ref="C115" ca="1">INDEX(Dati!O:O,RANDBETWEEN(3,26))</f>
        <v>-3.0079758738479012E-2</v>
      </c>
      <c r="D115" s="12" cm="1">
        <f t="array" aca="1" ref="D115" ca="1">INDEX(Dati!P:P,RANDBETWEEN(3,26))</f>
        <v>-0.29998189114489748</v>
      </c>
      <c r="E115" s="12" cm="1">
        <f t="array" aca="1" ref="E115" ca="1">INDEX(Dati!Q:Q,RANDBETWEEN(3,26))</f>
        <v>7.6890903219799744E-2</v>
      </c>
      <c r="F115" s="12" cm="1">
        <f t="array" aca="1" ref="F115" ca="1">INDEX(F44:F114,RANDBETWEEN(2,71))</f>
        <v>8.1000000000000003E-2</v>
      </c>
      <c r="G115" s="14" cm="1">
        <f t="array" aca="1" ref="G115" ca="1">PRODUCT(1+F$2:F115)</f>
        <v>317.20113747269693</v>
      </c>
      <c r="I115">
        <f t="shared" si="8"/>
        <v>2087</v>
      </c>
      <c r="J115">
        <f t="shared" si="9"/>
        <v>163</v>
      </c>
      <c r="K115" s="3">
        <f t="shared" ca="1" si="11"/>
        <v>-102381045.26764357</v>
      </c>
      <c r="L115" s="3">
        <f t="shared" ca="1" si="10"/>
        <v>8686837.4118281193</v>
      </c>
      <c r="M115" s="3">
        <f t="shared" ca="1" si="7"/>
        <v>4343418.7059140587</v>
      </c>
    </row>
    <row r="116" spans="1:13" x14ac:dyDescent="0.25">
      <c r="A116">
        <v>2069</v>
      </c>
      <c r="B116" s="12" cm="1">
        <f t="array" aca="1" ref="B116" ca="1">INDEX(Dati!K:K,RANDBETWEEN(3,26))</f>
        <v>0.28926342201341804</v>
      </c>
      <c r="C116" s="12" cm="1">
        <f t="array" aca="1" ref="C116" ca="1">INDEX(Dati!O:O,RANDBETWEEN(3,26))</f>
        <v>0.17126062328303537</v>
      </c>
      <c r="D116" s="12" cm="1">
        <f t="array" aca="1" ref="D116" ca="1">INDEX(Dati!P:P,RANDBETWEEN(3,26))</f>
        <v>-0.39591650108227849</v>
      </c>
      <c r="E116" s="12" cm="1">
        <f t="array" aca="1" ref="E116" ca="1">INDEX(Dati!Q:Q,RANDBETWEEN(3,26))</f>
        <v>4.1825957109405509E-2</v>
      </c>
      <c r="F116" s="12" cm="1">
        <f t="array" aca="1" ref="F116" ca="1">INDEX(F45:F115,RANDBETWEEN(2,71))</f>
        <v>-1E-3</v>
      </c>
      <c r="G116" s="14" cm="1">
        <f t="array" aca="1" ref="G116" ca="1">PRODUCT(1+F$2:F116)</f>
        <v>316.88393633522423</v>
      </c>
      <c r="I116">
        <f t="shared" si="8"/>
        <v>2088</v>
      </c>
      <c r="J116">
        <f t="shared" si="9"/>
        <v>164</v>
      </c>
      <c r="K116" s="3">
        <f t="shared" ca="1" si="11"/>
        <v>-64887560.331145696</v>
      </c>
      <c r="L116" s="3">
        <f t="shared" ca="1" si="10"/>
        <v>8921382.021947477</v>
      </c>
      <c r="M116" s="3">
        <f t="shared" ca="1" si="7"/>
        <v>4460691.0109737385</v>
      </c>
    </row>
    <row r="117" spans="1:13" x14ac:dyDescent="0.25">
      <c r="A117">
        <v>2070</v>
      </c>
      <c r="B117" s="12" cm="1">
        <f t="array" aca="1" ref="B117" ca="1">INDEX(Dati!K:K,RANDBETWEEN(3,26))</f>
        <v>-0.13013390192543473</v>
      </c>
      <c r="C117" s="12" cm="1">
        <f t="array" aca="1" ref="C117" ca="1">INDEX(Dati!O:O,RANDBETWEEN(3,26))</f>
        <v>-0.11015262155005001</v>
      </c>
      <c r="D117" s="12" cm="1">
        <f t="array" aca="1" ref="D117" ca="1">INDEX(Dati!P:P,RANDBETWEEN(3,26))</f>
        <v>-5.9679560062390169E-2</v>
      </c>
      <c r="E117" s="12" cm="1">
        <f t="array" aca="1" ref="E117" ca="1">INDEX(Dati!Q:Q,RANDBETWEEN(3,26))</f>
        <v>2.3089259637645965E-2</v>
      </c>
      <c r="F117" s="12" cm="1">
        <f t="array" aca="1" ref="F117" ca="1">INDEX(F46:F116,RANDBETWEEN(2,71))</f>
        <v>-1E-3</v>
      </c>
      <c r="G117" s="14" cm="1">
        <f t="array" aca="1" ref="G117" ca="1">PRODUCT(1+F$2:F117)</f>
        <v>316.56705239888902</v>
      </c>
      <c r="I117">
        <f t="shared" si="8"/>
        <v>2089</v>
      </c>
      <c r="J117">
        <f t="shared" si="9"/>
        <v>165</v>
      </c>
      <c r="K117" s="3">
        <f t="shared" ca="1" si="11"/>
        <v>-79296651.074474916</v>
      </c>
      <c r="L117" s="3">
        <f t="shared" ca="1" si="10"/>
        <v>9028438.6062108465</v>
      </c>
      <c r="M117" s="3">
        <f t="shared" ca="1" si="7"/>
        <v>4514219.3031054232</v>
      </c>
    </row>
    <row r="118" spans="1:13" x14ac:dyDescent="0.25">
      <c r="A118">
        <v>2071</v>
      </c>
      <c r="B118" s="12" cm="1">
        <f t="array" aca="1" ref="B118" ca="1">INDEX(Dati!K:K,RANDBETWEEN(3,26))</f>
        <v>8.7586434809515668E-2</v>
      </c>
      <c r="C118" s="12" cm="1">
        <f t="array" aca="1" ref="C118" ca="1">INDEX(Dati!O:O,RANDBETWEEN(3,26))</f>
        <v>0.46365552272767152</v>
      </c>
      <c r="D118" s="12" cm="1">
        <f t="array" aca="1" ref="D118" ca="1">INDEX(Dati!P:P,RANDBETWEEN(3,26))</f>
        <v>7.0096269945643996E-2</v>
      </c>
      <c r="E118" s="12" cm="1">
        <f t="array" aca="1" ref="E118" ca="1">INDEX(Dati!Q:Q,RANDBETWEEN(3,26))</f>
        <v>1.2607119808154543E-3</v>
      </c>
      <c r="F118" s="12" cm="1">
        <f t="array" aca="1" ref="F118" ca="1">INDEX(F47:F117,RANDBETWEEN(2,71))</f>
        <v>0.108</v>
      </c>
      <c r="G118" s="14" cm="1">
        <f t="array" aca="1" ref="G118" ca="1">PRODUCT(1+F$2:F118)</f>
        <v>350.75629405796906</v>
      </c>
      <c r="I118">
        <f t="shared" si="8"/>
        <v>2090</v>
      </c>
      <c r="J118">
        <f t="shared" si="9"/>
        <v>166</v>
      </c>
      <c r="K118" s="3">
        <f t="shared" ca="1" si="11"/>
        <v>-89802428.695393965</v>
      </c>
      <c r="L118" s="3">
        <f t="shared" ca="1" si="10"/>
        <v>9019410.1676046364</v>
      </c>
      <c r="M118" s="3">
        <f t="shared" ca="1" si="7"/>
        <v>4509705.0838023173</v>
      </c>
    </row>
    <row r="119" spans="1:13" x14ac:dyDescent="0.25">
      <c r="A119">
        <v>2072</v>
      </c>
      <c r="B119" s="12" cm="1">
        <f t="array" aca="1" ref="B119" ca="1">INDEX(Dati!K:K,RANDBETWEEN(3,26))</f>
        <v>-0.39200856190552114</v>
      </c>
      <c r="C119" s="12" cm="1">
        <f t="array" aca="1" ref="C119" ca="1">INDEX(Dati!O:O,RANDBETWEEN(3,26))</f>
        <v>-0.19620426571369698</v>
      </c>
      <c r="D119" s="12" cm="1">
        <f t="array" aca="1" ref="D119" ca="1">INDEX(Dati!P:P,RANDBETWEEN(3,26))</f>
        <v>0.12520260269165373</v>
      </c>
      <c r="E119" s="12" cm="1">
        <f t="array" aca="1" ref="E119" ca="1">INDEX(Dati!Q:Q,RANDBETWEEN(3,26))</f>
        <v>0.13396722287014362</v>
      </c>
      <c r="F119" s="12" cm="1">
        <f t="array" aca="1" ref="F119" ca="1">INDEX(F48:F118,RANDBETWEEN(2,71))</f>
        <v>2.5000000000000001E-2</v>
      </c>
      <c r="G119" s="14" cm="1">
        <f t="array" aca="1" ref="G119" ca="1">PRODUCT(1+F$2:F119)</f>
        <v>359.52520140941823</v>
      </c>
      <c r="I119">
        <f t="shared" si="8"/>
        <v>2091</v>
      </c>
      <c r="J119">
        <f t="shared" si="9"/>
        <v>167</v>
      </c>
      <c r="K119" s="3">
        <f t="shared" ca="1" si="11"/>
        <v>-110811756.22055651</v>
      </c>
      <c r="L119" s="3">
        <f t="shared" ca="1" si="10"/>
        <v>9190778.9607891236</v>
      </c>
      <c r="M119" s="3">
        <f t="shared" ca="1" si="7"/>
        <v>4595389.4803945608</v>
      </c>
    </row>
    <row r="120" spans="1:13" x14ac:dyDescent="0.25">
      <c r="A120">
        <v>2073</v>
      </c>
      <c r="B120" s="12" cm="1">
        <f t="array" aca="1" ref="B120" ca="1">INDEX(Dati!K:K,RANDBETWEEN(3,26))</f>
        <v>0.14345566816496214</v>
      </c>
      <c r="C120" s="12" cm="1">
        <f t="array" aca="1" ref="C120" ca="1">INDEX(Dati!O:O,RANDBETWEEN(3,26))</f>
        <v>-3.5569416397026599E-3</v>
      </c>
      <c r="D120" s="12" cm="1">
        <f t="array" aca="1" ref="D120" ca="1">INDEX(Dati!P:P,RANDBETWEEN(3,26))</f>
        <v>0.12520260269165373</v>
      </c>
      <c r="E120" s="12" cm="1">
        <f t="array" aca="1" ref="E120" ca="1">INDEX(Dati!Q:Q,RANDBETWEEN(3,26))</f>
        <v>2.9128812893781664E-2</v>
      </c>
      <c r="F120" s="12" cm="1">
        <f t="array" aca="1" ref="F120" ca="1">INDEX(F49:F119,RANDBETWEEN(2,71))</f>
        <v>-1E-3</v>
      </c>
      <c r="G120" s="14" cm="1">
        <f t="array" aca="1" ref="G120" ca="1">PRODUCT(1+F$2:F120)</f>
        <v>359.16567620800879</v>
      </c>
      <c r="I120">
        <f t="shared" si="8"/>
        <v>2092</v>
      </c>
      <c r="J120">
        <f t="shared" si="9"/>
        <v>168</v>
      </c>
      <c r="K120" s="3">
        <f t="shared" ca="1" si="11"/>
        <v>-150526938.12093711</v>
      </c>
      <c r="L120" s="3">
        <f t="shared" ca="1" si="10"/>
        <v>10753211.384123273</v>
      </c>
      <c r="M120" s="3">
        <f t="shared" ca="1" si="7"/>
        <v>5376605.6920616366</v>
      </c>
    </row>
    <row r="121" spans="1:13" x14ac:dyDescent="0.25">
      <c r="A121">
        <v>2074</v>
      </c>
      <c r="B121" s="12" cm="1">
        <f t="array" aca="1" ref="B121" ca="1">INDEX(Dati!K:K,RANDBETWEEN(3,26))</f>
        <v>-0.13013390192543473</v>
      </c>
      <c r="C121" s="12" cm="1">
        <f t="array" aca="1" ref="C121" ca="1">INDEX(Dati!O:O,RANDBETWEEN(3,26))</f>
        <v>-3.0079758738479012E-2</v>
      </c>
      <c r="D121" s="12" cm="1">
        <f t="array" aca="1" ref="D121" ca="1">INDEX(Dati!P:P,RANDBETWEEN(3,26))</f>
        <v>0.15234673649345898</v>
      </c>
      <c r="E121" s="12" cm="1">
        <f t="array" aca="1" ref="E121" ca="1">INDEX(Dati!Q:Q,RANDBETWEEN(3,26))</f>
        <v>7.263860621403162E-2</v>
      </c>
      <c r="F121" s="12" cm="1">
        <f t="array" aca="1" ref="F121" ca="1">INDEX(F50:F120,RANDBETWEEN(2,71))</f>
        <v>-1E-3</v>
      </c>
      <c r="G121" s="14" cm="1">
        <f t="array" aca="1" ref="G121" ca="1">PRODUCT(1+F$2:F121)</f>
        <v>358.80651053180077</v>
      </c>
      <c r="I121">
        <f t="shared" si="8"/>
        <v>2093</v>
      </c>
      <c r="J121">
        <f t="shared" si="9"/>
        <v>169</v>
      </c>
      <c r="K121" s="3">
        <f t="shared" ca="1" si="11"/>
        <v>-157011733.92762744</v>
      </c>
      <c r="L121" s="3">
        <f t="shared" ca="1" si="10"/>
        <v>10742458.17273915</v>
      </c>
      <c r="M121" s="3">
        <f t="shared" ca="1" si="7"/>
        <v>5371229.0863695741</v>
      </c>
    </row>
    <row r="122" spans="1:13" x14ac:dyDescent="0.25">
      <c r="A122">
        <v>2075</v>
      </c>
      <c r="B122" s="12" cm="1">
        <f t="array" aca="1" ref="B122" ca="1">INDEX(Dati!K:K,RANDBETWEEN(3,26))</f>
        <v>-0.39200856190552114</v>
      </c>
      <c r="C122" s="12" cm="1">
        <f t="array" aca="1" ref="C122" ca="1">INDEX(Dati!O:O,RANDBETWEEN(3,26))</f>
        <v>-0.11015262155005001</v>
      </c>
      <c r="D122" s="12" cm="1">
        <f t="array" aca="1" ref="D122" ca="1">INDEX(Dati!P:P,RANDBETWEEN(3,26))</f>
        <v>0.24248102094206359</v>
      </c>
      <c r="E122" s="12" cm="1">
        <f t="array" aca="1" ref="E122" ca="1">INDEX(Dati!Q:Q,RANDBETWEEN(3,26))</f>
        <v>-5.1468452164480483E-2</v>
      </c>
      <c r="F122" s="12" cm="1">
        <f t="array" aca="1" ref="F122" ca="1">INDEX(F51:F121,RANDBETWEEN(2,71))</f>
        <v>0.01</v>
      </c>
      <c r="G122" s="14" cm="1">
        <f t="array" aca="1" ref="G122" ca="1">PRODUCT(1+F$2:F122)</f>
        <v>362.39457563711881</v>
      </c>
      <c r="I122">
        <f t="shared" si="8"/>
        <v>2094</v>
      </c>
      <c r="J122">
        <f t="shared" si="9"/>
        <v>170</v>
      </c>
      <c r="K122" s="3">
        <f t="shared" ca="1" si="11"/>
        <v>-173643106.01645827</v>
      </c>
      <c r="L122" s="3">
        <f t="shared" ca="1" si="10"/>
        <v>10828397.838121064</v>
      </c>
      <c r="M122" s="3">
        <f t="shared" ca="1" si="7"/>
        <v>5414198.9190605311</v>
      </c>
    </row>
    <row r="123" spans="1:13" x14ac:dyDescent="0.25">
      <c r="A123">
        <v>2076</v>
      </c>
      <c r="B123" s="12" cm="1">
        <f t="array" aca="1" ref="B123" ca="1">INDEX(Dati!K:K,RANDBETWEEN(3,26))</f>
        <v>-0.11649625379981599</v>
      </c>
      <c r="C123" s="12" cm="1">
        <f t="array" aca="1" ref="C123" ca="1">INDEX(Dati!O:O,RANDBETWEEN(3,26))</f>
        <v>-3.5569416397026599E-3</v>
      </c>
      <c r="D123" s="12" cm="1">
        <f t="array" aca="1" ref="D123" ca="1">INDEX(Dati!P:P,RANDBETWEEN(3,26))</f>
        <v>0.16884760099252238</v>
      </c>
      <c r="E123" s="12" cm="1">
        <f t="array" aca="1" ref="E123" ca="1">INDEX(Dati!Q:Q,RANDBETWEEN(3,26))</f>
        <v>2.9128812893781664E-2</v>
      </c>
      <c r="F123" s="12" cm="1">
        <f t="array" aca="1" ref="F123" ca="1">INDEX(F52:F122,RANDBETWEEN(2,71))</f>
        <v>0.17</v>
      </c>
      <c r="G123" s="14" cm="1">
        <f t="array" aca="1" ref="G123" ca="1">PRODUCT(1+F$2:F123)</f>
        <v>424.00165349542897</v>
      </c>
      <c r="I123">
        <f t="shared" si="8"/>
        <v>2095</v>
      </c>
      <c r="J123">
        <f t="shared" si="9"/>
        <v>171</v>
      </c>
      <c r="K123" s="3">
        <f t="shared" ca="1" si="11"/>
        <v>-170380008.38398716</v>
      </c>
      <c r="L123" s="3">
        <f t="shared" ca="1" si="10"/>
        <v>11997864.80463814</v>
      </c>
      <c r="M123" s="3">
        <f t="shared" ca="1" si="7"/>
        <v>5998932.402319069</v>
      </c>
    </row>
    <row r="124" spans="1:13" x14ac:dyDescent="0.25">
      <c r="A124">
        <v>2077</v>
      </c>
      <c r="B124" s="12" cm="1">
        <f t="array" aca="1" ref="B124" ca="1">INDEX(Dati!K:K,RANDBETWEEN(3,26))</f>
        <v>8.1951393354891655E-2</v>
      </c>
      <c r="C124" s="12" cm="1">
        <f t="array" aca="1" ref="C124" ca="1">INDEX(Dati!O:O,RANDBETWEEN(3,26))</f>
        <v>9.1787733880625888E-2</v>
      </c>
      <c r="D124" s="12" cm="1">
        <f t="array" aca="1" ref="D124" ca="1">INDEX(Dati!P:P,RANDBETWEEN(3,26))</f>
        <v>0.10012156725241406</v>
      </c>
      <c r="E124" s="12" cm="1">
        <f t="array" aca="1" ref="E124" ca="1">INDEX(Dati!Q:Q,RANDBETWEEN(3,26))</f>
        <v>1.2607119808154543E-3</v>
      </c>
      <c r="F124" s="12" cm="1">
        <f t="array" aca="1" ref="F124" ca="1">INDEX(F53:F123,RANDBETWEEN(2,71))</f>
        <v>1.9E-2</v>
      </c>
      <c r="G124" s="14" cm="1">
        <f t="array" aca="1" ref="G124" ca="1">PRODUCT(1+F$2:F124)</f>
        <v>432.0576849118421</v>
      </c>
      <c r="I124">
        <f t="shared" si="8"/>
        <v>2096</v>
      </c>
      <c r="J124">
        <f t="shared" si="9"/>
        <v>172</v>
      </c>
      <c r="K124" s="3">
        <f t="shared" ca="1" si="11"/>
        <v>-208240897.14934456</v>
      </c>
      <c r="L124" s="3">
        <f t="shared" ca="1" si="10"/>
        <v>12141839.182293797</v>
      </c>
      <c r="M124" s="3">
        <f t="shared" ca="1" si="7"/>
        <v>6070919.5911468975</v>
      </c>
    </row>
    <row r="125" spans="1:13" x14ac:dyDescent="0.25">
      <c r="A125">
        <v>2078</v>
      </c>
      <c r="B125" s="12" cm="1">
        <f t="array" aca="1" ref="B125" ca="1">INDEX(Dati!K:K,RANDBETWEEN(3,26))</f>
        <v>-4.2492801622735832E-2</v>
      </c>
      <c r="C125" s="12" cm="1">
        <f t="array" aca="1" ref="C125" ca="1">INDEX(Dati!O:O,RANDBETWEEN(3,26))</f>
        <v>-5.9731591224034708E-2</v>
      </c>
      <c r="D125" s="12" cm="1">
        <f t="array" aca="1" ref="D125" ca="1">INDEX(Dati!P:P,RANDBETWEEN(3,26))</f>
        <v>7.0096269945643996E-2</v>
      </c>
      <c r="E125" s="12" cm="1">
        <f t="array" aca="1" ref="E125" ca="1">INDEX(Dati!Q:Q,RANDBETWEEN(3,26))</f>
        <v>-5.1468452164480483E-2</v>
      </c>
      <c r="F125" s="12" cm="1">
        <f t="array" aca="1" ref="F125" ca="1">INDEX(F54:F124,RANDBETWEEN(2,71))</f>
        <v>4.8000000000000001E-2</v>
      </c>
      <c r="G125" s="14" cm="1">
        <f t="array" aca="1" ref="G125" ca="1">PRODUCT(1+F$2:F125)</f>
        <v>452.79645378761052</v>
      </c>
      <c r="I125">
        <f t="shared" si="8"/>
        <v>2097</v>
      </c>
      <c r="J125">
        <f t="shared" si="9"/>
        <v>173</v>
      </c>
      <c r="K125" s="3">
        <f t="shared" ca="1" si="11"/>
        <v>-229632761.89250287</v>
      </c>
      <c r="L125" s="3">
        <f t="shared" ca="1" si="10"/>
        <v>12724647.4630439</v>
      </c>
      <c r="M125" s="3">
        <f t="shared" ca="1" si="7"/>
        <v>6362323.7315219492</v>
      </c>
    </row>
    <row r="126" spans="1:13" x14ac:dyDescent="0.25">
      <c r="A126">
        <v>2079</v>
      </c>
      <c r="B126" s="12" cm="1">
        <f t="array" aca="1" ref="B126" ca="1">INDEX(Dati!K:K,RANDBETWEEN(3,26))</f>
        <v>8.7586434809515668E-2</v>
      </c>
      <c r="C126" s="12" cm="1">
        <f t="array" aca="1" ref="C126" ca="1">INDEX(Dati!O:O,RANDBETWEEN(3,26))</f>
        <v>-3.5569416397026599E-3</v>
      </c>
      <c r="D126" s="12" cm="1">
        <f t="array" aca="1" ref="D126" ca="1">INDEX(Dati!P:P,RANDBETWEEN(3,26))</f>
        <v>0.24248102094206359</v>
      </c>
      <c r="E126" s="12" cm="1">
        <f t="array" aca="1" ref="E126" ca="1">INDEX(Dati!Q:Q,RANDBETWEEN(3,26))</f>
        <v>2.3089259637645965E-2</v>
      </c>
      <c r="F126" s="12" cm="1">
        <f t="array" aca="1" ref="F126" ca="1">INDEX(F55:F125,RANDBETWEEN(2,71))</f>
        <v>-1E-3</v>
      </c>
      <c r="G126" s="14" cm="1">
        <f t="array" aca="1" ref="G126" ca="1">PRODUCT(1+F$2:F126)</f>
        <v>452.34365733382293</v>
      </c>
      <c r="I126">
        <f t="shared" si="8"/>
        <v>2098</v>
      </c>
      <c r="J126">
        <f t="shared" si="9"/>
        <v>174</v>
      </c>
      <c r="K126" s="3">
        <f t="shared" ca="1" si="11"/>
        <v>-284367142.46494853</v>
      </c>
      <c r="L126" s="3">
        <f t="shared" ca="1" si="10"/>
        <v>14098909.389052643</v>
      </c>
      <c r="M126" s="3">
        <f t="shared" ca="1" si="7"/>
        <v>7049454.6945263203</v>
      </c>
    </row>
    <row r="127" spans="1:13" x14ac:dyDescent="0.25">
      <c r="A127">
        <v>2080</v>
      </c>
      <c r="B127" s="12" cm="1">
        <f t="array" aca="1" ref="B127" ca="1">INDEX(Dati!K:K,RANDBETWEEN(3,26))</f>
        <v>-4.2492801622735832E-2</v>
      </c>
      <c r="C127" s="12" cm="1">
        <f t="array" aca="1" ref="C127" ca="1">INDEX(Dati!O:O,RANDBETWEEN(3,26))</f>
        <v>9.1787733880625888E-2</v>
      </c>
      <c r="D127" s="12" cm="1">
        <f t="array" aca="1" ref="D127" ca="1">INDEX(Dati!P:P,RANDBETWEEN(3,26))</f>
        <v>0.10012156725241406</v>
      </c>
      <c r="E127" s="12" cm="1">
        <f t="array" aca="1" ref="E127" ca="1">INDEX(Dati!Q:Q,RANDBETWEEN(3,26))</f>
        <v>7.6834119706269188E-2</v>
      </c>
      <c r="F127" s="12" cm="1">
        <f t="array" aca="1" ref="F127" ca="1">INDEX(F56:F126,RANDBETWEEN(2,71))</f>
        <v>0.108</v>
      </c>
      <c r="G127" s="14" cm="1">
        <f t="array" aca="1" ref="G127" ca="1">PRODUCT(1+F$2:F127)</f>
        <v>501.19677232587583</v>
      </c>
      <c r="I127">
        <f t="shared" si="8"/>
        <v>2099</v>
      </c>
      <c r="J127">
        <f t="shared" si="9"/>
        <v>175</v>
      </c>
      <c r="K127" s="3">
        <f t="shared" ca="1" si="11"/>
        <v>-324847381.92508107</v>
      </c>
      <c r="L127" s="3">
        <f t="shared" ca="1" si="10"/>
        <v>14366788.667444641</v>
      </c>
      <c r="M127" s="3">
        <f t="shared" ca="1" si="7"/>
        <v>7183394.3337223195</v>
      </c>
    </row>
    <row r="128" spans="1:13" x14ac:dyDescent="0.25">
      <c r="A128">
        <v>2081</v>
      </c>
      <c r="B128" s="12" cm="1">
        <f t="array" aca="1" ref="B128" ca="1">INDEX(Dati!K:K,RANDBETWEEN(3,26))</f>
        <v>7.1489035859200412E-2</v>
      </c>
      <c r="C128" s="12" cm="1">
        <f t="array" aca="1" ref="C128" ca="1">INDEX(Dati!O:O,RANDBETWEEN(3,26))</f>
        <v>-5.9731591224034708E-2</v>
      </c>
      <c r="D128" s="12" cm="1">
        <f t="array" aca="1" ref="D128" ca="1">INDEX(Dati!P:P,RANDBETWEEN(3,26))</f>
        <v>-5.7930707249952307E-2</v>
      </c>
      <c r="E128" s="12" cm="1">
        <f t="array" aca="1" ref="E128" ca="1">INDEX(Dati!Q:Q,RANDBETWEEN(3,26))</f>
        <v>2.9128812893781664E-2</v>
      </c>
      <c r="F128" s="12" cm="1">
        <f t="array" aca="1" ref="F128" ca="1">INDEX(F57:F127,RANDBETWEEN(2,71))</f>
        <v>2.7E-2</v>
      </c>
      <c r="G128" s="14" cm="1">
        <f t="array" aca="1" ref="G128" ca="1">PRODUCT(1+F$2:F128)</f>
        <v>514.72908517867438</v>
      </c>
      <c r="I128">
        <f t="shared" si="8"/>
        <v>2100</v>
      </c>
      <c r="J128">
        <f t="shared" si="9"/>
        <v>176</v>
      </c>
      <c r="K128" s="3">
        <f t="shared" ca="1" si="11"/>
        <v>-288822315.78491431</v>
      </c>
      <c r="L128" s="3">
        <f t="shared" ca="1" si="10"/>
        <v>15056394.523481984</v>
      </c>
      <c r="M128" s="3">
        <f t="shared" ca="1" si="7"/>
        <v>7528197.2617409909</v>
      </c>
    </row>
    <row r="129" spans="1:13" x14ac:dyDescent="0.25">
      <c r="A129">
        <v>2082</v>
      </c>
      <c r="B129" s="12" cm="1">
        <f t="array" aca="1" ref="B129" ca="1">INDEX(Dati!K:K,RANDBETWEEN(3,26))</f>
        <v>0.3043121134889708</v>
      </c>
      <c r="C129" s="12" cm="1">
        <f t="array" aca="1" ref="C129" ca="1">INDEX(Dati!O:O,RANDBETWEEN(3,26))</f>
        <v>-6.0328236101824917E-2</v>
      </c>
      <c r="D129" s="12" cm="1">
        <f t="array" aca="1" ref="D129" ca="1">INDEX(Dati!P:P,RANDBETWEEN(3,26))</f>
        <v>0.20109749210082328</v>
      </c>
      <c r="E129" s="12" cm="1">
        <f t="array" aca="1" ref="E129" ca="1">INDEX(Dati!Q:Q,RANDBETWEEN(3,26))</f>
        <v>4.7350571566348032E-2</v>
      </c>
      <c r="F129" s="12" cm="1">
        <f t="array" aca="1" ref="F129" ca="1">INDEX(F58:F128,RANDBETWEEN(2,71))</f>
        <v>0.01</v>
      </c>
      <c r="G129" s="14" cm="1">
        <f t="array" aca="1" ref="G129" ca="1">PRODUCT(1+F$2:F129)</f>
        <v>519.87637603046107</v>
      </c>
      <c r="I129">
        <f t="shared" si="8"/>
        <v>2101</v>
      </c>
      <c r="J129">
        <f t="shared" si="9"/>
        <v>177</v>
      </c>
      <c r="K129" s="3">
        <f t="shared" ca="1" si="11"/>
        <v>-281989070.01125151</v>
      </c>
      <c r="L129" s="3">
        <f t="shared" ca="1" si="10"/>
        <v>15237071.257763768</v>
      </c>
      <c r="M129" s="3">
        <f t="shared" ca="1" si="7"/>
        <v>7618535.6288818838</v>
      </c>
    </row>
    <row r="130" spans="1:13" x14ac:dyDescent="0.25">
      <c r="A130">
        <v>2083</v>
      </c>
      <c r="B130" s="12" cm="1">
        <f t="array" aca="1" ref="B130" ca="1">INDEX(Dati!K:K,RANDBETWEEN(3,26))</f>
        <v>0.11090764738818848</v>
      </c>
      <c r="C130" s="12" cm="1">
        <f t="array" aca="1" ref="C130" ca="1">INDEX(Dati!O:O,RANDBETWEEN(3,26))</f>
        <v>0.17126062328303537</v>
      </c>
      <c r="D130" s="12" cm="1">
        <f t="array" aca="1" ref="D130" ca="1">INDEX(Dati!P:P,RANDBETWEEN(3,26))</f>
        <v>0.16716108061208068</v>
      </c>
      <c r="E130" s="12" cm="1">
        <f t="array" aca="1" ref="E130" ca="1">INDEX(Dati!Q:Q,RANDBETWEEN(3,26))</f>
        <v>4.4030763502513004E-2</v>
      </c>
      <c r="F130" s="12" cm="1">
        <f t="array" aca="1" ref="F130" ca="1">INDEX(F59:F129,RANDBETWEEN(2,71))</f>
        <v>-1E-3</v>
      </c>
      <c r="G130" s="14" cm="1">
        <f t="array" aca="1" ref="G130" ca="1">PRODUCT(1+F$2:F130)</f>
        <v>519.35649965443065</v>
      </c>
      <c r="I130">
        <f t="shared" si="8"/>
        <v>2102</v>
      </c>
      <c r="J130">
        <f t="shared" si="9"/>
        <v>178</v>
      </c>
      <c r="K130" s="3">
        <f t="shared" ca="1" si="11"/>
        <v>-314973303.31187284</v>
      </c>
      <c r="L130" s="3">
        <f t="shared" ca="1" si="10"/>
        <v>15998924.820651956</v>
      </c>
      <c r="M130" s="3">
        <f t="shared" ca="1" si="7"/>
        <v>7999462.410325978</v>
      </c>
    </row>
    <row r="131" spans="1:13" x14ac:dyDescent="0.25">
      <c r="A131">
        <v>2084</v>
      </c>
      <c r="B131" s="12" cm="1">
        <f t="array" aca="1" ref="B131" ca="1">INDEX(Dati!K:K,RANDBETWEEN(3,26))</f>
        <v>0.17494697426726824</v>
      </c>
      <c r="C131" s="12" cm="1">
        <f t="array" aca="1" ref="C131" ca="1">INDEX(Dati!O:O,RANDBETWEEN(3,26))</f>
        <v>2.2463584860581864E-2</v>
      </c>
      <c r="D131" s="12" cm="1">
        <f t="array" aca="1" ref="D131" ca="1">INDEX(Dati!P:P,RANDBETWEEN(3,26))</f>
        <v>6.8709988500668118E-3</v>
      </c>
      <c r="E131" s="12" cm="1">
        <f t="array" aca="1" ref="E131" ca="1">INDEX(Dati!Q:Q,RANDBETWEEN(3,26))</f>
        <v>0.16820400288613735</v>
      </c>
      <c r="F131" s="12" cm="1">
        <f t="array" aca="1" ref="F131" ca="1">INDEX(F60:F130,RANDBETWEEN(2,71))</f>
        <v>0.108</v>
      </c>
      <c r="G131" s="14" cm="1">
        <f t="array" aca="1" ref="G131" ca="1">PRODUCT(1+F$2:F131)</f>
        <v>575.44700161710921</v>
      </c>
      <c r="I131">
        <f t="shared" si="8"/>
        <v>2103</v>
      </c>
      <c r="J131">
        <f t="shared" si="9"/>
        <v>179</v>
      </c>
      <c r="K131" s="3">
        <f t="shared" ref="K131:K162" ca="1" si="12">(K130-L130+M130)*(1+INDEX(B:E,MATCH(I131,A:A,0),MATCH($P$5,$B$1:$E$1,0)))</f>
        <v>-351697052.46476245</v>
      </c>
      <c r="L131" s="3">
        <f t="shared" ca="1" si="10"/>
        <v>18718742.040162787</v>
      </c>
      <c r="M131" s="3">
        <f t="shared" ref="M131:M170" ca="1" si="13">IF(J131&lt;$P$2,0,$P$3*INDEX(G:G,MATCH(I131,A:A,0))/INDEX(G:G,MATCH(I$2,A:A,0)))</f>
        <v>9359371.0200813953</v>
      </c>
    </row>
    <row r="132" spans="1:13" x14ac:dyDescent="0.25">
      <c r="A132">
        <v>2085</v>
      </c>
      <c r="B132" s="12" cm="1">
        <f t="array" aca="1" ref="B132" ca="1">INDEX(Dati!K:K,RANDBETWEEN(3,26))</f>
        <v>-4.2492801622735832E-2</v>
      </c>
      <c r="C132" s="12" cm="1">
        <f t="array" aca="1" ref="C132" ca="1">INDEX(Dati!O:O,RANDBETWEEN(3,26))</f>
        <v>-0.19620426571369698</v>
      </c>
      <c r="D132" s="12" cm="1">
        <f t="array" aca="1" ref="D132" ca="1">INDEX(Dati!P:P,RANDBETWEEN(3,26))</f>
        <v>6.8709988500668118E-3</v>
      </c>
      <c r="E132" s="12" cm="1">
        <f t="array" aca="1" ref="E132" ca="1">INDEX(Dati!Q:Q,RANDBETWEEN(3,26))</f>
        <v>1.5699497833615794E-2</v>
      </c>
      <c r="F132" s="12" cm="1">
        <f t="array" aca="1" ref="F132" ca="1">INDEX(F61:F131,RANDBETWEEN(2,71))</f>
        <v>0.17799999999999999</v>
      </c>
      <c r="G132" s="14" cm="1">
        <f t="array" aca="1" ref="G132" ca="1">PRODUCT(1+F$2:F132)</f>
        <v>677.87656790495464</v>
      </c>
      <c r="I132">
        <f t="shared" ref="I132:I170" si="14">I131+1</f>
        <v>2104</v>
      </c>
      <c r="J132">
        <f t="shared" ref="J132:J170" si="15">J131+1</f>
        <v>180</v>
      </c>
      <c r="K132" s="3">
        <f t="shared" ca="1" si="12"/>
        <v>-393167763.32253075</v>
      </c>
      <c r="L132" s="3">
        <f t="shared" ref="L132:L170" ca="1" si="16">L131*(1+INDEX(F:F,MATCH(I132,A:A,0)))</f>
        <v>22050678.123311762</v>
      </c>
      <c r="M132" s="3">
        <f t="shared" ca="1" si="13"/>
        <v>11025339.061655883</v>
      </c>
    </row>
    <row r="133" spans="1:13" x14ac:dyDescent="0.25">
      <c r="A133">
        <v>2086</v>
      </c>
      <c r="B133" s="12" cm="1">
        <f t="array" aca="1" ref="B133" ca="1">INDEX(Dati!K:K,RANDBETWEEN(3,26))</f>
        <v>6.9343130544370357E-2</v>
      </c>
      <c r="C133" s="12" cm="1">
        <f t="array" aca="1" ref="C133" ca="1">INDEX(Dati!O:O,RANDBETWEEN(3,26))</f>
        <v>0.13904307449392284</v>
      </c>
      <c r="D133" s="12" cm="1">
        <f t="array" aca="1" ref="D133" ca="1">INDEX(Dati!P:P,RANDBETWEEN(3,26))</f>
        <v>6.0640852595002404E-2</v>
      </c>
      <c r="E133" s="12" cm="1">
        <f t="array" aca="1" ref="E133" ca="1">INDEX(Dati!Q:Q,RANDBETWEEN(3,26))</f>
        <v>0.12435815465171585</v>
      </c>
      <c r="F133" s="12" cm="1">
        <f t="array" aca="1" ref="F133" ca="1">INDEX(F62:F132,RANDBETWEEN(2,71))</f>
        <v>0.14699999999999999</v>
      </c>
      <c r="G133" s="14" cm="1">
        <f t="array" aca="1" ref="G133" ca="1">PRODUCT(1+F$2:F133)</f>
        <v>777.52442338698302</v>
      </c>
      <c r="I133">
        <f t="shared" si="14"/>
        <v>2105</v>
      </c>
      <c r="J133">
        <f t="shared" si="15"/>
        <v>181</v>
      </c>
      <c r="K133" s="3">
        <f t="shared" ca="1" si="12"/>
        <v>-479425969.65124756</v>
      </c>
      <c r="L133" s="3">
        <f t="shared" ca="1" si="16"/>
        <v>23109110.673230726</v>
      </c>
      <c r="M133" s="3">
        <f t="shared" ca="1" si="13"/>
        <v>11554555.336615365</v>
      </c>
    </row>
    <row r="134" spans="1:13" x14ac:dyDescent="0.25">
      <c r="A134">
        <v>2087</v>
      </c>
      <c r="B134" s="12" cm="1">
        <f t="array" aca="1" ref="B134" ca="1">INDEX(Dati!K:K,RANDBETWEEN(3,26))</f>
        <v>-0.39200856190552114</v>
      </c>
      <c r="C134" s="12" cm="1">
        <f t="array" aca="1" ref="C134" ca="1">INDEX(Dati!O:O,RANDBETWEEN(3,26))</f>
        <v>0.37346501833904444</v>
      </c>
      <c r="D134" s="12" cm="1">
        <f t="array" aca="1" ref="D134" ca="1">INDEX(Dati!P:P,RANDBETWEEN(3,26))</f>
        <v>9.3312585348384713E-2</v>
      </c>
      <c r="E134" s="12" cm="1">
        <f t="array" aca="1" ref="E134" ca="1">INDEX(Dati!Q:Q,RANDBETWEEN(3,26))</f>
        <v>4.4030763502513004E-2</v>
      </c>
      <c r="F134" s="12" cm="1">
        <f t="array" aca="1" ref="F134" ca="1">INDEX(F63:F133,RANDBETWEEN(2,71))</f>
        <v>0.04</v>
      </c>
      <c r="G134" s="14" cm="1">
        <f t="array" aca="1" ref="G134" ca="1">PRODUCT(1+F$2:F134)</f>
        <v>808.62540032246238</v>
      </c>
      <c r="I134">
        <f t="shared" si="14"/>
        <v>2106</v>
      </c>
      <c r="J134">
        <f t="shared" si="15"/>
        <v>182</v>
      </c>
      <c r="K134" s="3">
        <f t="shared" ca="1" si="12"/>
        <v>-533983758.73245412</v>
      </c>
      <c r="L134" s="3">
        <f t="shared" ca="1" si="16"/>
        <v>25604894.625939649</v>
      </c>
      <c r="M134" s="3">
        <f t="shared" ca="1" si="13"/>
        <v>12802447.312969826</v>
      </c>
    </row>
    <row r="135" spans="1:13" x14ac:dyDescent="0.25">
      <c r="A135">
        <v>2088</v>
      </c>
      <c r="B135" s="12" cm="1">
        <f t="array" aca="1" ref="B135" ca="1">INDEX(Dati!K:K,RANDBETWEEN(3,26))</f>
        <v>-0.39200856190552114</v>
      </c>
      <c r="C135" s="12" cm="1">
        <f t="array" aca="1" ref="C135" ca="1">INDEX(Dati!O:O,RANDBETWEEN(3,26))</f>
        <v>0.17126062328303537</v>
      </c>
      <c r="D135" s="12" cm="1">
        <f t="array" aca="1" ref="D135" ca="1">INDEX(Dati!P:P,RANDBETWEEN(3,26))</f>
        <v>0.16716108061208068</v>
      </c>
      <c r="E135" s="12" cm="1">
        <f t="array" aca="1" ref="E135" ca="1">INDEX(Dati!Q:Q,RANDBETWEEN(3,26))</f>
        <v>0.13396722287014362</v>
      </c>
      <c r="F135" s="12" cm="1">
        <f t="array" aca="1" ref="F135" ca="1">INDEX(F64:F134,RANDBETWEEN(2,71))</f>
        <v>2.7E-2</v>
      </c>
      <c r="G135" s="14" cm="1">
        <f t="array" aca="1" ref="G135" ca="1">PRODUCT(1+F$2:F135)</f>
        <v>830.45828613116885</v>
      </c>
      <c r="I135">
        <f t="shared" si="14"/>
        <v>2107</v>
      </c>
      <c r="J135">
        <f t="shared" si="15"/>
        <v>183</v>
      </c>
      <c r="K135" s="3">
        <f t="shared" ca="1" si="12"/>
        <v>-520288398.19641364</v>
      </c>
      <c r="L135" s="3">
        <f t="shared" ca="1" si="16"/>
        <v>28370223.245541133</v>
      </c>
      <c r="M135" s="3">
        <f t="shared" ca="1" si="13"/>
        <v>14185111.622770568</v>
      </c>
    </row>
    <row r="136" spans="1:13" x14ac:dyDescent="0.25">
      <c r="A136">
        <v>2089</v>
      </c>
      <c r="B136" s="12" cm="1">
        <f t="array" aca="1" ref="B136" ca="1">INDEX(Dati!K:K,RANDBETWEEN(3,26))</f>
        <v>0.14345566816496214</v>
      </c>
      <c r="C136" s="12" cm="1">
        <f t="array" aca="1" ref="C136" ca="1">INDEX(Dati!O:O,RANDBETWEEN(3,26))</f>
        <v>9.1787733880625888E-2</v>
      </c>
      <c r="D136" s="12" cm="1">
        <f t="array" aca="1" ref="D136" ca="1">INDEX(Dati!P:P,RANDBETWEEN(3,26))</f>
        <v>7.6981392487004419E-2</v>
      </c>
      <c r="E136" s="12" cm="1">
        <f t="array" aca="1" ref="E136" ca="1">INDEX(Dati!Q:Q,RANDBETWEEN(3,26))</f>
        <v>4.1825957109405509E-2</v>
      </c>
      <c r="F136" s="12" cm="1">
        <f t="array" aca="1" ref="F136" ca="1">INDEX(F65:F135,RANDBETWEEN(2,71))</f>
        <v>1.2E-2</v>
      </c>
      <c r="G136" s="14" cm="1">
        <f t="array" aca="1" ref="G136" ca="1">PRODUCT(1+F$2:F136)</f>
        <v>840.42378556474284</v>
      </c>
      <c r="I136">
        <f t="shared" si="14"/>
        <v>2108</v>
      </c>
      <c r="J136">
        <f t="shared" si="15"/>
        <v>184</v>
      </c>
      <c r="K136" s="3">
        <f t="shared" ca="1" si="12"/>
        <v>-593750709.38453782</v>
      </c>
      <c r="L136" s="3">
        <f t="shared" ca="1" si="16"/>
        <v>28341853.02229559</v>
      </c>
      <c r="M136" s="3">
        <f t="shared" ca="1" si="13"/>
        <v>14170926.511147797</v>
      </c>
    </row>
    <row r="137" spans="1:13" x14ac:dyDescent="0.25">
      <c r="A137">
        <v>2090</v>
      </c>
      <c r="B137" s="12" cm="1">
        <f t="array" aca="1" ref="B137" ca="1">INDEX(Dati!K:K,RANDBETWEEN(3,26))</f>
        <v>7.1489035859200412E-2</v>
      </c>
      <c r="C137" s="12" cm="1">
        <f t="array" aca="1" ref="C137" ca="1">INDEX(Dati!O:O,RANDBETWEEN(3,26))</f>
        <v>0.13904307449392284</v>
      </c>
      <c r="D137" s="12" cm="1">
        <f t="array" aca="1" ref="D137" ca="1">INDEX(Dati!P:P,RANDBETWEEN(3,26))</f>
        <v>-5.9679560062390169E-2</v>
      </c>
      <c r="E137" s="12" cm="1">
        <f t="array" aca="1" ref="E137" ca="1">INDEX(Dati!Q:Q,RANDBETWEEN(3,26))</f>
        <v>1.1976521819583752E-2</v>
      </c>
      <c r="F137" s="12" cm="1">
        <f t="array" aca="1" ref="F137" ca="1">INDEX(F66:F136,RANDBETWEEN(2,71))</f>
        <v>-1E-3</v>
      </c>
      <c r="G137" s="14" cm="1">
        <f t="array" aca="1" ref="G137" ca="1">PRODUCT(1+F$2:F137)</f>
        <v>839.58336177917806</v>
      </c>
      <c r="I137">
        <f t="shared" si="14"/>
        <v>2109</v>
      </c>
      <c r="J137">
        <f t="shared" si="15"/>
        <v>185</v>
      </c>
      <c r="K137" s="3">
        <f t="shared" ca="1" si="12"/>
        <v>-776441158.47113323</v>
      </c>
      <c r="L137" s="3">
        <f t="shared" ca="1" si="16"/>
        <v>29758945.673410371</v>
      </c>
      <c r="M137" s="3">
        <f t="shared" ca="1" si="13"/>
        <v>14879472.836705187</v>
      </c>
    </row>
    <row r="138" spans="1:13" x14ac:dyDescent="0.25">
      <c r="A138">
        <v>2091</v>
      </c>
      <c r="B138" s="12" cm="1">
        <f t="array" aca="1" ref="B138" ca="1">INDEX(Dati!K:K,RANDBETWEEN(3,26))</f>
        <v>0.17494697426726824</v>
      </c>
      <c r="C138" s="12" cm="1">
        <f t="array" aca="1" ref="C138" ca="1">INDEX(Dati!O:O,RANDBETWEEN(3,26))</f>
        <v>-0.19620426571369698</v>
      </c>
      <c r="D138" s="12" cm="1">
        <f t="array" aca="1" ref="D138" ca="1">INDEX(Dati!P:P,RANDBETWEEN(3,26))</f>
        <v>0.16879877370783047</v>
      </c>
      <c r="E138" s="12" cm="1">
        <f t="array" aca="1" ref="E138" ca="1">INDEX(Dati!Q:Q,RANDBETWEEN(3,26))</f>
        <v>4.1825957109405509E-2</v>
      </c>
      <c r="F138" s="12" cm="1">
        <f t="array" aca="1" ref="F138" ca="1">INDEX(F67:F137,RANDBETWEEN(2,71))</f>
        <v>1.9E-2</v>
      </c>
      <c r="G138" s="14" cm="1">
        <f t="array" aca="1" ref="G138" ca="1">PRODUCT(1+F$2:F138)</f>
        <v>855.53544565298239</v>
      </c>
      <c r="I138">
        <f t="shared" si="14"/>
        <v>2110</v>
      </c>
      <c r="J138">
        <f t="shared" si="15"/>
        <v>186</v>
      </c>
      <c r="K138" s="3">
        <f t="shared" ca="1" si="12"/>
        <v>-938609933.5490303</v>
      </c>
      <c r="L138" s="3">
        <f t="shared" ca="1" si="16"/>
        <v>29729186.727736961</v>
      </c>
      <c r="M138" s="3">
        <f t="shared" ca="1" si="13"/>
        <v>14864593.363868482</v>
      </c>
    </row>
    <row r="139" spans="1:13" x14ac:dyDescent="0.25">
      <c r="A139">
        <v>2092</v>
      </c>
      <c r="B139" s="12" cm="1">
        <f t="array" aca="1" ref="B139" ca="1">INDEX(Dati!K:K,RANDBETWEEN(3,26))</f>
        <v>0.3043121134889708</v>
      </c>
      <c r="C139" s="12" cm="1">
        <f t="array" aca="1" ref="C139" ca="1">INDEX(Dati!O:O,RANDBETWEEN(3,26))</f>
        <v>-0.19620426571369698</v>
      </c>
      <c r="D139" s="12" cm="1">
        <f t="array" aca="1" ref="D139" ca="1">INDEX(Dati!P:P,RANDBETWEEN(3,26))</f>
        <v>0.16879877370783047</v>
      </c>
      <c r="E139" s="12" cm="1">
        <f t="array" aca="1" ref="E139" ca="1">INDEX(Dati!Q:Q,RANDBETWEEN(3,26))</f>
        <v>4.4030763502513004E-2</v>
      </c>
      <c r="F139" s="12" cm="1">
        <f t="array" aca="1" ref="F139" ca="1">INDEX(F68:F138,RANDBETWEEN(2,71))</f>
        <v>0.17</v>
      </c>
      <c r="G139" s="14" cm="1">
        <f t="array" aca="1" ref="G139" ca="1">PRODUCT(1+F$2:F139)</f>
        <v>1000.9764714139893</v>
      </c>
      <c r="I139">
        <f t="shared" si="14"/>
        <v>2111</v>
      </c>
      <c r="J139">
        <f t="shared" si="15"/>
        <v>187</v>
      </c>
      <c r="K139" s="3">
        <f t="shared" ca="1" si="12"/>
        <v>-1031613092.9218069</v>
      </c>
      <c r="L139" s="3">
        <f t="shared" ca="1" si="16"/>
        <v>31156187.690668337</v>
      </c>
      <c r="M139" s="3">
        <f t="shared" ca="1" si="13"/>
        <v>15578093.84533417</v>
      </c>
    </row>
    <row r="140" spans="1:13" x14ac:dyDescent="0.25">
      <c r="A140">
        <v>2093</v>
      </c>
      <c r="B140" s="12" cm="1">
        <f t="array" aca="1" ref="B140" ca="1">INDEX(Dati!K:K,RANDBETWEEN(3,26))</f>
        <v>7.1081778356363312E-3</v>
      </c>
      <c r="C140" s="12" cm="1">
        <f t="array" aca="1" ref="C140" ca="1">INDEX(Dati!O:O,RANDBETWEEN(3,26))</f>
        <v>-3.0079758738479012E-2</v>
      </c>
      <c r="D140" s="12" cm="1">
        <f t="array" aca="1" ref="D140" ca="1">INDEX(Dati!P:P,RANDBETWEEN(3,26))</f>
        <v>0.12520260269165373</v>
      </c>
      <c r="E140" s="12" cm="1">
        <f t="array" aca="1" ref="E140" ca="1">INDEX(Dati!Q:Q,RANDBETWEEN(3,26))</f>
        <v>7.6890903219799744E-2</v>
      </c>
      <c r="F140" s="12" cm="1">
        <f t="array" aca="1" ref="F140" ca="1">INDEX(F69:F139,RANDBETWEEN(2,71))</f>
        <v>-1E-3</v>
      </c>
      <c r="G140" s="14" cm="1">
        <f t="array" aca="1" ref="G140" ca="1">PRODUCT(1+F$2:F140)</f>
        <v>999.97549494257532</v>
      </c>
      <c r="I140">
        <f t="shared" si="14"/>
        <v>2112</v>
      </c>
      <c r="J140">
        <f t="shared" si="15"/>
        <v>188</v>
      </c>
      <c r="K140" s="3">
        <f t="shared" ca="1" si="12"/>
        <v>-1335568124.6420398</v>
      </c>
      <c r="L140" s="3">
        <f t="shared" ca="1" si="16"/>
        <v>31935092.382935043</v>
      </c>
      <c r="M140" s="3">
        <f t="shared" ca="1" si="13"/>
        <v>15967546.191467525</v>
      </c>
    </row>
    <row r="141" spans="1:13" x14ac:dyDescent="0.25">
      <c r="A141">
        <v>2094</v>
      </c>
      <c r="B141" s="12" cm="1">
        <f t="array" aca="1" ref="B141" ca="1">INDEX(Dati!K:K,RANDBETWEEN(3,26))</f>
        <v>6.9343130544370357E-2</v>
      </c>
      <c r="C141" s="12" cm="1">
        <f t="array" aca="1" ref="C141" ca="1">INDEX(Dati!O:O,RANDBETWEEN(3,26))</f>
        <v>0.1972222443429259</v>
      </c>
      <c r="D141" s="12" cm="1">
        <f t="array" aca="1" ref="D141" ca="1">INDEX(Dati!P:P,RANDBETWEEN(3,26))</f>
        <v>0.16879877370783047</v>
      </c>
      <c r="E141" s="12" cm="1">
        <f t="array" aca="1" ref="E141" ca="1">INDEX(Dati!Q:Q,RANDBETWEEN(3,26))</f>
        <v>-4.365636796634309E-2</v>
      </c>
      <c r="F141" s="12" cm="1">
        <f t="array" aca="1" ref="F141" ca="1">INDEX(F70:F140,RANDBETWEEN(2,71))</f>
        <v>8.0000000000000002E-3</v>
      </c>
      <c r="G141" s="14" cm="1">
        <f t="array" aca="1" ref="G141" ca="1">PRODUCT(1+F$2:F141)</f>
        <v>1007.9752989021159</v>
      </c>
      <c r="I141">
        <f t="shared" si="14"/>
        <v>2113</v>
      </c>
      <c r="J141">
        <f t="shared" si="15"/>
        <v>189</v>
      </c>
      <c r="K141" s="3">
        <f t="shared" ca="1" si="12"/>
        <v>-1501431312.4468687</v>
      </c>
      <c r="L141" s="3">
        <f t="shared" ca="1" si="16"/>
        <v>33467976.817315929</v>
      </c>
      <c r="M141" s="3">
        <f t="shared" ca="1" si="13"/>
        <v>16733988.408657968</v>
      </c>
    </row>
    <row r="142" spans="1:13" x14ac:dyDescent="0.25">
      <c r="A142">
        <v>2095</v>
      </c>
      <c r="B142" s="12" cm="1">
        <f t="array" aca="1" ref="B142" ca="1">INDEX(Dati!K:K,RANDBETWEEN(3,26))</f>
        <v>-4.8461002775935125E-2</v>
      </c>
      <c r="C142" s="12" cm="1">
        <f t="array" aca="1" ref="C142" ca="1">INDEX(Dati!O:O,RANDBETWEEN(3,26))</f>
        <v>0.1972222443429259</v>
      </c>
      <c r="D142" s="12" cm="1">
        <f t="array" aca="1" ref="D142" ca="1">INDEX(Dati!P:P,RANDBETWEEN(3,26))</f>
        <v>-0.12658340383094624</v>
      </c>
      <c r="E142" s="12" cm="1">
        <f t="array" aca="1" ref="E142" ca="1">INDEX(Dati!Q:Q,RANDBETWEEN(3,26))</f>
        <v>-4.365636796634309E-2</v>
      </c>
      <c r="F142" s="12" cm="1">
        <f t="array" aca="1" ref="F142" ca="1">INDEX(F71:F141,RANDBETWEEN(2,71))</f>
        <v>0.108</v>
      </c>
      <c r="G142" s="14" cm="1">
        <f t="array" aca="1" ref="G142" ca="1">PRODUCT(1+F$2:F142)</f>
        <v>1116.8366311835446</v>
      </c>
      <c r="I142">
        <f t="shared" si="14"/>
        <v>2114</v>
      </c>
      <c r="J142">
        <f t="shared" si="15"/>
        <v>190</v>
      </c>
      <c r="K142" s="3">
        <f t="shared" ca="1" si="12"/>
        <v>-1980161392.1844909</v>
      </c>
      <c r="L142" s="3">
        <f t="shared" ca="1" si="16"/>
        <v>35074439.704547092</v>
      </c>
      <c r="M142" s="3">
        <f t="shared" ca="1" si="13"/>
        <v>17537219.85227355</v>
      </c>
    </row>
    <row r="143" spans="1:13" x14ac:dyDescent="0.25">
      <c r="A143">
        <v>2096</v>
      </c>
      <c r="B143" s="12" cm="1">
        <f t="array" aca="1" ref="B143" ca="1">INDEX(Dati!K:K,RANDBETWEEN(3,26))</f>
        <v>0.18064490137539169</v>
      </c>
      <c r="C143" s="12" cm="1">
        <f t="array" aca="1" ref="C143" ca="1">INDEX(Dati!O:O,RANDBETWEEN(3,26))</f>
        <v>-0.11015262155005001</v>
      </c>
      <c r="D143" s="12" cm="1">
        <f t="array" aca="1" ref="D143" ca="1">INDEX(Dati!P:P,RANDBETWEEN(3,26))</f>
        <v>0.10306105214163863</v>
      </c>
      <c r="E143" s="12" cm="1">
        <f t="array" aca="1" ref="E143" ca="1">INDEX(Dati!Q:Q,RANDBETWEEN(3,26))</f>
        <v>-8.1501020584522244E-2</v>
      </c>
      <c r="F143" s="12" cm="1">
        <f t="array" aca="1" ref="F143" ca="1">INDEX(F72:F142,RANDBETWEEN(2,71))</f>
        <v>1.2E-2</v>
      </c>
      <c r="G143" s="14" cm="1">
        <f t="array" aca="1" ref="G143" ca="1">PRODUCT(1+F$2:F143)</f>
        <v>1130.2386707577471</v>
      </c>
      <c r="I143">
        <f t="shared" si="14"/>
        <v>2115</v>
      </c>
      <c r="J143">
        <f t="shared" si="15"/>
        <v>191</v>
      </c>
      <c r="K143" s="3">
        <f t="shared" ca="1" si="12"/>
        <v>-1912810801.2134717</v>
      </c>
      <c r="L143" s="3">
        <f t="shared" ca="1" si="16"/>
        <v>35951300.697160766</v>
      </c>
      <c r="M143" s="3">
        <f t="shared" ca="1" si="13"/>
        <v>17975650.348580386</v>
      </c>
    </row>
    <row r="144" spans="1:13" x14ac:dyDescent="0.25">
      <c r="A144">
        <v>2097</v>
      </c>
      <c r="B144" s="12" cm="1">
        <f t="array" aca="1" ref="B144" ca="1">INDEX(Dati!K:K,RANDBETWEEN(3,26))</f>
        <v>7.1489035859200412E-2</v>
      </c>
      <c r="C144" s="12" cm="1">
        <f t="array" aca="1" ref="C144" ca="1">INDEX(Dati!O:O,RANDBETWEEN(3,26))</f>
        <v>-6.0328236101824917E-2</v>
      </c>
      <c r="D144" s="12" cm="1">
        <f t="array" aca="1" ref="D144" ca="1">INDEX(Dati!P:P,RANDBETWEEN(3,26))</f>
        <v>-0.39591650108227849</v>
      </c>
      <c r="E144" s="12" cm="1">
        <f t="array" aca="1" ref="E144" ca="1">INDEX(Dati!Q:Q,RANDBETWEEN(3,26))</f>
        <v>0.16820400288613735</v>
      </c>
      <c r="F144" s="12" cm="1">
        <f t="array" aca="1" ref="F144" ca="1">INDEX(F73:F143,RANDBETWEEN(2,71))</f>
        <v>4.8000000000000001E-2</v>
      </c>
      <c r="G144" s="14" cm="1">
        <f t="array" aca="1" ref="G144" ca="1">PRODUCT(1+F$2:F144)</f>
        <v>1184.490126954119</v>
      </c>
      <c r="I144">
        <f t="shared" si="14"/>
        <v>2116</v>
      </c>
      <c r="J144">
        <f t="shared" si="15"/>
        <v>192</v>
      </c>
      <c r="K144" s="3">
        <f t="shared" ca="1" si="12"/>
        <v>-2089017091.5383091</v>
      </c>
      <c r="L144" s="3">
        <f t="shared" ca="1" si="16"/>
        <v>36921985.8159841</v>
      </c>
      <c r="M144" s="3">
        <f t="shared" ca="1" si="13"/>
        <v>18460992.907992054</v>
      </c>
    </row>
    <row r="145" spans="1:13" x14ac:dyDescent="0.25">
      <c r="A145">
        <v>2098</v>
      </c>
      <c r="B145" s="12" cm="1">
        <f t="array" aca="1" ref="B145" ca="1">INDEX(Dati!K:K,RANDBETWEEN(3,26))</f>
        <v>0.20497061077783463</v>
      </c>
      <c r="C145" s="12" cm="1">
        <f t="array" aca="1" ref="C145" ca="1">INDEX(Dati!O:O,RANDBETWEEN(3,26))</f>
        <v>0.46365552272767152</v>
      </c>
      <c r="D145" s="12" cm="1">
        <f t="array" aca="1" ref="D145" ca="1">INDEX(Dati!P:P,RANDBETWEEN(3,26))</f>
        <v>0.16716108061208068</v>
      </c>
      <c r="E145" s="12" cm="1">
        <f t="array" aca="1" ref="E145" ca="1">INDEX(Dati!Q:Q,RANDBETWEEN(3,26))</f>
        <v>7.263860621403162E-2</v>
      </c>
      <c r="F145" s="12" cm="1">
        <f t="array" aca="1" ref="F145" ca="1">INDEX(F74:F144,RANDBETWEEN(2,71))</f>
        <v>0.108</v>
      </c>
      <c r="G145" s="14" cm="1">
        <f t="array" aca="1" ref="G145" ca="1">PRODUCT(1+F$2:F145)</f>
        <v>1312.415060665164</v>
      </c>
      <c r="I145">
        <f t="shared" si="14"/>
        <v>2117</v>
      </c>
      <c r="J145">
        <f t="shared" si="15"/>
        <v>193</v>
      </c>
      <c r="K145" s="3">
        <f t="shared" ca="1" si="12"/>
        <v>-1861964782.6430948</v>
      </c>
      <c r="L145" s="3">
        <f t="shared" ca="1" si="16"/>
        <v>37217361.702511974</v>
      </c>
      <c r="M145" s="3">
        <f t="shared" ca="1" si="13"/>
        <v>18608680.851255991</v>
      </c>
    </row>
    <row r="146" spans="1:13" x14ac:dyDescent="0.25">
      <c r="A146">
        <v>2099</v>
      </c>
      <c r="B146" s="12" cm="1">
        <f t="array" aca="1" ref="B146" ca="1">INDEX(Dati!K:K,RANDBETWEEN(3,26))</f>
        <v>0.11471819069835454</v>
      </c>
      <c r="C146" s="12" cm="1">
        <f t="array" aca="1" ref="C146" ca="1">INDEX(Dati!O:O,RANDBETWEEN(3,26))</f>
        <v>-0.24778663100569287</v>
      </c>
      <c r="D146" s="12" cm="1">
        <f t="array" aca="1" ref="D146" ca="1">INDEX(Dati!P:P,RANDBETWEEN(3,26))</f>
        <v>0.29757316433356684</v>
      </c>
      <c r="E146" s="12" cm="1">
        <f t="array" aca="1" ref="E146" ca="1">INDEX(Dati!Q:Q,RANDBETWEEN(3,26))</f>
        <v>0.16820400288613735</v>
      </c>
      <c r="F146" s="12" cm="1">
        <f t="array" aca="1" ref="F146" ca="1">INDEX(F75:F145,RANDBETWEEN(2,71))</f>
        <v>1.9E-2</v>
      </c>
      <c r="G146" s="14" cm="1">
        <f t="array" aca="1" ref="G146" ca="1">PRODUCT(1+F$2:F146)</f>
        <v>1337.350946817802</v>
      </c>
      <c r="I146">
        <f t="shared" si="14"/>
        <v>2118</v>
      </c>
      <c r="J146">
        <f t="shared" si="15"/>
        <v>194</v>
      </c>
      <c r="K146" s="3">
        <f t="shared" ca="1" si="12"/>
        <v>-2089143442.0711668</v>
      </c>
      <c r="L146" s="3">
        <f t="shared" ca="1" si="16"/>
        <v>39003795.064232551</v>
      </c>
      <c r="M146" s="3">
        <f t="shared" ca="1" si="13"/>
        <v>19501897.532116279</v>
      </c>
    </row>
    <row r="147" spans="1:13" x14ac:dyDescent="0.25">
      <c r="A147">
        <v>2100</v>
      </c>
      <c r="B147" s="12" cm="1">
        <f t="array" aca="1" ref="B147" ca="1">INDEX(Dati!K:K,RANDBETWEEN(3,26))</f>
        <v>-0.13013390192543473</v>
      </c>
      <c r="C147" s="12" cm="1">
        <f t="array" aca="1" ref="C147" ca="1">INDEX(Dati!O:O,RANDBETWEEN(3,26))</f>
        <v>0.37346501833904444</v>
      </c>
      <c r="D147" s="12" cm="1">
        <f t="array" aca="1" ref="D147" ca="1">INDEX(Dati!P:P,RANDBETWEEN(3,26))</f>
        <v>0.10012156725241406</v>
      </c>
      <c r="E147" s="12" cm="1">
        <f t="array" aca="1" ref="E147" ca="1">INDEX(Dati!Q:Q,RANDBETWEEN(3,26))</f>
        <v>4.1825957109405509E-2</v>
      </c>
      <c r="F147" s="12" cm="1">
        <f t="array" aca="1" ref="F147" ca="1">INDEX(F76:F146,RANDBETWEEN(2,71))</f>
        <v>4.8000000000000001E-2</v>
      </c>
      <c r="G147" s="14" cm="1">
        <f t="array" aca="1" ref="G147" ca="1">PRODUCT(1+F$2:F147)</f>
        <v>1401.5437922650565</v>
      </c>
      <c r="I147">
        <f t="shared" si="14"/>
        <v>2119</v>
      </c>
      <c r="J147">
        <f t="shared" si="15"/>
        <v>195</v>
      </c>
      <c r="K147" s="3">
        <f t="shared" ca="1" si="12"/>
        <v>-2350545317.7870893</v>
      </c>
      <c r="L147" s="3">
        <f t="shared" ca="1" si="16"/>
        <v>38964791.269168317</v>
      </c>
      <c r="M147" s="3">
        <f t="shared" ca="1" si="13"/>
        <v>19482395.634584162</v>
      </c>
    </row>
    <row r="148" spans="1:13" x14ac:dyDescent="0.25">
      <c r="A148">
        <v>2101</v>
      </c>
      <c r="B148" s="12" cm="1">
        <f t="array" aca="1" ref="B148" ca="1">INDEX(Dati!K:K,RANDBETWEEN(3,26))</f>
        <v>-4.8461002775935125E-2</v>
      </c>
      <c r="C148" s="12" cm="1">
        <f t="array" aca="1" ref="C148" ca="1">INDEX(Dati!O:O,RANDBETWEEN(3,26))</f>
        <v>0.28693977776152102</v>
      </c>
      <c r="D148" s="12" cm="1">
        <f t="array" aca="1" ref="D148" ca="1">INDEX(Dati!P:P,RANDBETWEEN(3,26))</f>
        <v>7.6981392487004419E-2</v>
      </c>
      <c r="E148" s="12" cm="1">
        <f t="array" aca="1" ref="E148" ca="1">INDEX(Dati!Q:Q,RANDBETWEEN(3,26))</f>
        <v>-5.7747540382538043E-2</v>
      </c>
      <c r="F148" s="12" cm="1">
        <f t="array" aca="1" ref="F148" ca="1">INDEX(F77:F147,RANDBETWEEN(2,71))</f>
        <v>1.2E-2</v>
      </c>
      <c r="G148" s="14" cm="1">
        <f t="array" aca="1" ref="G148" ca="1">PRODUCT(1+F$2:F148)</f>
        <v>1418.3623177722372</v>
      </c>
      <c r="I148">
        <f t="shared" si="14"/>
        <v>2120</v>
      </c>
      <c r="J148">
        <f t="shared" si="15"/>
        <v>196</v>
      </c>
      <c r="K148" s="3">
        <f t="shared" ca="1" si="12"/>
        <v>-2580811292.885159</v>
      </c>
      <c r="L148" s="3">
        <f t="shared" ca="1" si="16"/>
        <v>43172988.726238497</v>
      </c>
      <c r="M148" s="3">
        <f t="shared" ca="1" si="13"/>
        <v>21586494.363119252</v>
      </c>
    </row>
    <row r="149" spans="1:13" x14ac:dyDescent="0.25">
      <c r="A149">
        <v>2102</v>
      </c>
      <c r="B149" s="12" cm="1">
        <f t="array" aca="1" ref="B149" ca="1">INDEX(Dati!K:K,RANDBETWEEN(3,26))</f>
        <v>8.7586434809515668E-2</v>
      </c>
      <c r="C149" s="12" cm="1">
        <f t="array" aca="1" ref="C149" ca="1">INDEX(Dati!O:O,RANDBETWEEN(3,26))</f>
        <v>0.36554833624946026</v>
      </c>
      <c r="D149" s="12" cm="1">
        <f t="array" aca="1" ref="D149" ca="1">INDEX(Dati!P:P,RANDBETWEEN(3,26))</f>
        <v>0.10012156725241406</v>
      </c>
      <c r="E149" s="12" cm="1">
        <f t="array" aca="1" ref="E149" ca="1">INDEX(Dati!Q:Q,RANDBETWEEN(3,26))</f>
        <v>0.1006975310560061</v>
      </c>
      <c r="F149" s="12" cm="1">
        <f t="array" aca="1" ref="F149" ca="1">INDEX(F78:F148,RANDBETWEEN(2,71))</f>
        <v>0.05</v>
      </c>
      <c r="G149" s="14" cm="1">
        <f t="array" aca="1" ref="G149" ca="1">PRODUCT(1+F$2:F149)</f>
        <v>1489.2804336608492</v>
      </c>
      <c r="I149">
        <f t="shared" si="14"/>
        <v>2121</v>
      </c>
      <c r="J149">
        <f t="shared" si="15"/>
        <v>197</v>
      </c>
      <c r="K149" s="3">
        <f t="shared" ca="1" si="12"/>
        <v>-2975726500.6489992</v>
      </c>
      <c r="L149" s="3">
        <f t="shared" ca="1" si="16"/>
        <v>44252313.444394454</v>
      </c>
      <c r="M149" s="3">
        <f t="shared" ca="1" si="13"/>
        <v>22126156.722197235</v>
      </c>
    </row>
    <row r="150" spans="1:13" x14ac:dyDescent="0.25">
      <c r="A150">
        <v>2103</v>
      </c>
      <c r="B150" s="12" cm="1">
        <f t="array" aca="1" ref="B150" ca="1">INDEX(Dati!K:K,RANDBETWEEN(3,26))</f>
        <v>8.8937179202504435E-2</v>
      </c>
      <c r="C150" s="12" cm="1">
        <f t="array" aca="1" ref="C150" ca="1">INDEX(Dati!O:O,RANDBETWEEN(3,26))</f>
        <v>-0.19620426571369698</v>
      </c>
      <c r="D150" s="12" cm="1">
        <f t="array" aca="1" ref="D150" ca="1">INDEX(Dati!P:P,RANDBETWEEN(3,26))</f>
        <v>6.8709988500668118E-3</v>
      </c>
      <c r="E150" s="12" cm="1">
        <f t="array" aca="1" ref="E150" ca="1">INDEX(Dati!Q:Q,RANDBETWEEN(3,26))</f>
        <v>2.5267177001286889E-4</v>
      </c>
      <c r="F150" s="12" cm="1">
        <f t="array" aca="1" ref="F150" ca="1">INDEX(F79:F149,RANDBETWEEN(2,71))</f>
        <v>0.17</v>
      </c>
      <c r="G150" s="14" cm="1">
        <f t="array" aca="1" ref="G150" ca="1">PRODUCT(1+F$2:F150)</f>
        <v>1742.4581073831935</v>
      </c>
      <c r="I150">
        <f t="shared" si="14"/>
        <v>2122</v>
      </c>
      <c r="J150">
        <f t="shared" si="15"/>
        <v>198</v>
      </c>
      <c r="K150" s="3">
        <f t="shared" ca="1" si="12"/>
        <v>-2607730393.6699495</v>
      </c>
      <c r="L150" s="3">
        <f t="shared" ca="1" si="16"/>
        <v>52129225.237496667</v>
      </c>
      <c r="M150" s="3">
        <f t="shared" ca="1" si="13"/>
        <v>26064612.618748341</v>
      </c>
    </row>
    <row r="151" spans="1:13" x14ac:dyDescent="0.25">
      <c r="A151">
        <v>2104</v>
      </c>
      <c r="B151" s="12" cm="1">
        <f t="array" aca="1" ref="B151" ca="1">INDEX(Dati!K:K,RANDBETWEEN(3,26))</f>
        <v>8.8937179202504435E-2</v>
      </c>
      <c r="C151" s="12" cm="1">
        <f t="array" aca="1" ref="C151" ca="1">INDEX(Dati!O:O,RANDBETWEEN(3,26))</f>
        <v>0.1972222443429259</v>
      </c>
      <c r="D151" s="12" cm="1">
        <f t="array" aca="1" ref="D151" ca="1">INDEX(Dati!P:P,RANDBETWEEN(3,26))</f>
        <v>-0.29998189114489748</v>
      </c>
      <c r="E151" s="12" cm="1">
        <f t="array" aca="1" ref="E151" ca="1">INDEX(Dati!Q:Q,RANDBETWEEN(3,26))</f>
        <v>4.7350571566348032E-2</v>
      </c>
      <c r="F151" s="12" cm="1">
        <f t="array" aca="1" ref="F151" ca="1">INDEX(F80:F150,RANDBETWEEN(2,71))</f>
        <v>0.17799999999999999</v>
      </c>
      <c r="G151" s="14" cm="1">
        <f t="array" aca="1" ref="G151" ca="1">PRODUCT(1+F$2:F151)</f>
        <v>2052.6156504974019</v>
      </c>
      <c r="I151">
        <f t="shared" si="14"/>
        <v>2123</v>
      </c>
      <c r="J151">
        <f t="shared" si="15"/>
        <v>199</v>
      </c>
      <c r="K151" s="3">
        <f t="shared" ca="1" si="12"/>
        <v>-2935939204.0804992</v>
      </c>
      <c r="L151" s="3">
        <f t="shared" ca="1" si="16"/>
        <v>52546259.039396644</v>
      </c>
      <c r="M151" s="3">
        <f t="shared" ca="1" si="13"/>
        <v>26273129.519698326</v>
      </c>
    </row>
    <row r="152" spans="1:13" x14ac:dyDescent="0.25">
      <c r="A152">
        <v>2105</v>
      </c>
      <c r="B152" s="12" cm="1">
        <f t="array" aca="1" ref="B152" ca="1">INDEX(Dati!K:K,RANDBETWEEN(3,26))</f>
        <v>0.18613100229392798</v>
      </c>
      <c r="C152" s="12" cm="1">
        <f t="array" aca="1" ref="C152" ca="1">INDEX(Dati!O:O,RANDBETWEEN(3,26))</f>
        <v>0.28693977776152102</v>
      </c>
      <c r="D152" s="12" cm="1">
        <f t="array" aca="1" ref="D152" ca="1">INDEX(Dati!P:P,RANDBETWEEN(3,26))</f>
        <v>-0.29998189114489748</v>
      </c>
      <c r="E152" s="12" cm="1">
        <f t="array" aca="1" ref="E152" ca="1">INDEX(Dati!Q:Q,RANDBETWEEN(3,26))</f>
        <v>-0.1330839711452334</v>
      </c>
      <c r="F152" s="12" cm="1">
        <f t="array" aca="1" ref="F152" ca="1">INDEX(F81:F151,RANDBETWEEN(2,71))</f>
        <v>4.8000000000000001E-2</v>
      </c>
      <c r="G152" s="14" cm="1">
        <f t="array" aca="1" ref="G152" ca="1">PRODUCT(1+F$2:F152)</f>
        <v>2151.1412017212774</v>
      </c>
      <c r="I152">
        <f t="shared" si="14"/>
        <v>2124</v>
      </c>
      <c r="J152">
        <f t="shared" si="15"/>
        <v>200</v>
      </c>
      <c r="K152" s="3" t="e">
        <f t="shared" ca="1" si="12"/>
        <v>#N/A</v>
      </c>
      <c r="L152" s="3" t="e">
        <f t="shared" ca="1" si="16"/>
        <v>#N/A</v>
      </c>
      <c r="M152" s="3" t="e">
        <f t="shared" si="13"/>
        <v>#N/A</v>
      </c>
    </row>
    <row r="153" spans="1:13" x14ac:dyDescent="0.25">
      <c r="A153">
        <v>2106</v>
      </c>
      <c r="B153" s="12" cm="1">
        <f t="array" aca="1" ref="B153" ca="1">INDEX(Dati!K:K,RANDBETWEEN(3,26))</f>
        <v>8.7586434809515668E-2</v>
      </c>
      <c r="C153" s="12" cm="1">
        <f t="array" aca="1" ref="C153" ca="1">INDEX(Dati!O:O,RANDBETWEEN(3,26))</f>
        <v>-0.24778663100569287</v>
      </c>
      <c r="D153" s="12" cm="1">
        <f t="array" aca="1" ref="D153" ca="1">INDEX(Dati!P:P,RANDBETWEEN(3,26))</f>
        <v>7.6981392487004419E-2</v>
      </c>
      <c r="E153" s="12" cm="1">
        <f t="array" aca="1" ref="E153" ca="1">INDEX(Dati!Q:Q,RANDBETWEEN(3,26))</f>
        <v>-5.7747540382538043E-2</v>
      </c>
      <c r="F153" s="12" cm="1">
        <f t="array" aca="1" ref="F153" ca="1">INDEX(F82:F152,RANDBETWEEN(2,71))</f>
        <v>0.108</v>
      </c>
      <c r="G153" s="14" cm="1">
        <f t="array" aca="1" ref="G153" ca="1">PRODUCT(1+F$2:F153)</f>
        <v>2383.4644515071755</v>
      </c>
      <c r="I153">
        <f t="shared" si="14"/>
        <v>2125</v>
      </c>
      <c r="J153">
        <f t="shared" si="15"/>
        <v>201</v>
      </c>
      <c r="K153" s="3" t="e">
        <f t="shared" ca="1" si="12"/>
        <v>#N/A</v>
      </c>
      <c r="L153" s="3" t="e">
        <f t="shared" ca="1" si="16"/>
        <v>#N/A</v>
      </c>
      <c r="M153" s="3" t="e">
        <f t="shared" si="13"/>
        <v>#N/A</v>
      </c>
    </row>
    <row r="154" spans="1:13" x14ac:dyDescent="0.25">
      <c r="A154">
        <v>2107</v>
      </c>
      <c r="B154" s="12" cm="1">
        <f t="array" aca="1" ref="B154" ca="1">INDEX(Dati!K:K,RANDBETWEEN(3,26))</f>
        <v>-4.8461002775935125E-2</v>
      </c>
      <c r="C154" s="12" cm="1">
        <f t="array" aca="1" ref="C154" ca="1">INDEX(Dati!O:O,RANDBETWEEN(3,26))</f>
        <v>0.28693977776152102</v>
      </c>
      <c r="D154" s="12" cm="1">
        <f t="array" aca="1" ref="D154" ca="1">INDEX(Dati!P:P,RANDBETWEEN(3,26))</f>
        <v>0.16716108061208068</v>
      </c>
      <c r="E154" s="12" cm="1">
        <f t="array" aca="1" ref="E154" ca="1">INDEX(Dati!Q:Q,RANDBETWEEN(3,26))</f>
        <v>7.6890903219799744E-2</v>
      </c>
      <c r="F154" s="12" cm="1">
        <f t="array" aca="1" ref="F154" ca="1">INDEX(F83:F153,RANDBETWEEN(2,71))</f>
        <v>0.108</v>
      </c>
      <c r="G154" s="14" cm="1">
        <f t="array" aca="1" ref="G154" ca="1">PRODUCT(1+F$2:F154)</f>
        <v>2640.8786122699507</v>
      </c>
      <c r="I154">
        <f t="shared" si="14"/>
        <v>2126</v>
      </c>
      <c r="J154">
        <f t="shared" si="15"/>
        <v>202</v>
      </c>
      <c r="K154" s="3" t="e">
        <f t="shared" ca="1" si="12"/>
        <v>#N/A</v>
      </c>
      <c r="L154" s="3" t="e">
        <f t="shared" ca="1" si="16"/>
        <v>#N/A</v>
      </c>
      <c r="M154" s="3" t="e">
        <f t="shared" si="13"/>
        <v>#N/A</v>
      </c>
    </row>
    <row r="155" spans="1:13" x14ac:dyDescent="0.25">
      <c r="A155">
        <v>2108</v>
      </c>
      <c r="B155" s="12" cm="1">
        <f t="array" aca="1" ref="B155" ca="1">INDEX(Dati!K:K,RANDBETWEEN(3,26))</f>
        <v>0.11090764738818848</v>
      </c>
      <c r="C155" s="12" cm="1">
        <f t="array" aca="1" ref="C155" ca="1">INDEX(Dati!O:O,RANDBETWEEN(3,26))</f>
        <v>0.29150476275008219</v>
      </c>
      <c r="D155" s="12" cm="1">
        <f t="array" aca="1" ref="D155" ca="1">INDEX(Dati!P:P,RANDBETWEEN(3,26))</f>
        <v>7.0096269945643996E-2</v>
      </c>
      <c r="E155" s="12" cm="1">
        <f t="array" aca="1" ref="E155" ca="1">INDEX(Dati!Q:Q,RANDBETWEEN(3,26))</f>
        <v>1.3894696831139308E-2</v>
      </c>
      <c r="F155" s="12" cm="1">
        <f t="array" aca="1" ref="F155" ca="1">INDEX(F84:F154,RANDBETWEEN(2,71))</f>
        <v>-1E-3</v>
      </c>
      <c r="G155" s="14" cm="1">
        <f t="array" aca="1" ref="G155" ca="1">PRODUCT(1+F$2:F155)</f>
        <v>2638.2377336576806</v>
      </c>
      <c r="I155">
        <f t="shared" si="14"/>
        <v>2127</v>
      </c>
      <c r="J155">
        <f t="shared" si="15"/>
        <v>203</v>
      </c>
      <c r="K155" s="3" t="e">
        <f t="shared" ca="1" si="12"/>
        <v>#N/A</v>
      </c>
      <c r="L155" s="3" t="e">
        <f t="shared" ca="1" si="16"/>
        <v>#N/A</v>
      </c>
      <c r="M155" s="3" t="e">
        <f t="shared" si="13"/>
        <v>#N/A</v>
      </c>
    </row>
    <row r="156" spans="1:13" x14ac:dyDescent="0.25">
      <c r="A156">
        <v>2109</v>
      </c>
      <c r="B156" s="12" cm="1">
        <f t="array" aca="1" ref="B156" ca="1">INDEX(Dati!K:K,RANDBETWEEN(3,26))</f>
        <v>0.27720599601157159</v>
      </c>
      <c r="C156" s="12" cm="1">
        <f t="array" aca="1" ref="C156" ca="1">INDEX(Dati!O:O,RANDBETWEEN(3,26))</f>
        <v>0.16033161260149398</v>
      </c>
      <c r="D156" s="12" cm="1">
        <f t="array" aca="1" ref="D156" ca="1">INDEX(Dati!P:P,RANDBETWEEN(3,26))</f>
        <v>-0.29998189114489748</v>
      </c>
      <c r="E156" s="12" cm="1">
        <f t="array" aca="1" ref="E156" ca="1">INDEX(Dati!Q:Q,RANDBETWEEN(3,26))</f>
        <v>1.2607119808154543E-3</v>
      </c>
      <c r="F156" s="12" cm="1">
        <f t="array" aca="1" ref="F156" ca="1">INDEX(F85:F155,RANDBETWEEN(2,71))</f>
        <v>0.05</v>
      </c>
      <c r="G156" s="14" cm="1">
        <f t="array" aca="1" ref="G156" ca="1">PRODUCT(1+F$2:F156)</f>
        <v>2770.1496203405645</v>
      </c>
      <c r="I156">
        <f t="shared" si="14"/>
        <v>2128</v>
      </c>
      <c r="J156">
        <f t="shared" si="15"/>
        <v>204</v>
      </c>
      <c r="K156" s="3" t="e">
        <f t="shared" ca="1" si="12"/>
        <v>#N/A</v>
      </c>
      <c r="L156" s="3" t="e">
        <f t="shared" ca="1" si="16"/>
        <v>#N/A</v>
      </c>
      <c r="M156" s="3" t="e">
        <f t="shared" si="13"/>
        <v>#N/A</v>
      </c>
    </row>
    <row r="157" spans="1:13" x14ac:dyDescent="0.25">
      <c r="A157">
        <v>2110</v>
      </c>
      <c r="B157" s="12" cm="1">
        <f t="array" aca="1" ref="B157" ca="1">INDEX(Dati!K:K,RANDBETWEEN(3,26))</f>
        <v>0.18613100229392798</v>
      </c>
      <c r="C157" s="12" cm="1">
        <f t="array" aca="1" ref="C157" ca="1">INDEX(Dati!O:O,RANDBETWEEN(3,26))</f>
        <v>0.2015905232817834</v>
      </c>
      <c r="D157" s="12" cm="1">
        <f t="array" aca="1" ref="D157" ca="1">INDEX(Dati!P:P,RANDBETWEEN(3,26))</f>
        <v>0.15234673649345898</v>
      </c>
      <c r="E157" s="12" cm="1">
        <f t="array" aca="1" ref="E157" ca="1">INDEX(Dati!Q:Q,RANDBETWEEN(3,26))</f>
        <v>0.16820400288613735</v>
      </c>
      <c r="F157" s="12" cm="1">
        <f t="array" aca="1" ref="F157" ca="1">INDEX(F86:F156,RANDBETWEEN(2,71))</f>
        <v>-1E-3</v>
      </c>
      <c r="G157" s="14" cm="1">
        <f t="array" aca="1" ref="G157" ca="1">PRODUCT(1+F$2:F157)</f>
        <v>2767.3794707202242</v>
      </c>
      <c r="I157">
        <f t="shared" si="14"/>
        <v>2129</v>
      </c>
      <c r="J157">
        <f t="shared" si="15"/>
        <v>205</v>
      </c>
      <c r="K157" s="3" t="e">
        <f t="shared" ca="1" si="12"/>
        <v>#N/A</v>
      </c>
      <c r="L157" s="3" t="e">
        <f t="shared" ca="1" si="16"/>
        <v>#N/A</v>
      </c>
      <c r="M157" s="3" t="e">
        <f t="shared" si="13"/>
        <v>#N/A</v>
      </c>
    </row>
    <row r="158" spans="1:13" x14ac:dyDescent="0.25">
      <c r="A158">
        <v>2111</v>
      </c>
      <c r="B158" s="12" cm="1">
        <f t="array" aca="1" ref="B158" ca="1">INDEX(Dati!K:K,RANDBETWEEN(3,26))</f>
        <v>8.1951393354891655E-2</v>
      </c>
      <c r="C158" s="12" cm="1">
        <f t="array" aca="1" ref="C158" ca="1">INDEX(Dati!O:O,RANDBETWEEN(3,26))</f>
        <v>0.16033161260149398</v>
      </c>
      <c r="D158" s="12" cm="1">
        <f t="array" aca="1" ref="D158" ca="1">INDEX(Dati!P:P,RANDBETWEEN(3,26))</f>
        <v>-5.7930707249952307E-2</v>
      </c>
      <c r="E158" s="12" cm="1">
        <f t="array" aca="1" ref="E158" ca="1">INDEX(Dati!Q:Q,RANDBETWEEN(3,26))</f>
        <v>7.263860621403162E-2</v>
      </c>
      <c r="F158" s="12" cm="1">
        <f t="array" aca="1" ref="F158" ca="1">INDEX(F87:F157,RANDBETWEEN(2,71))</f>
        <v>4.8000000000000001E-2</v>
      </c>
      <c r="G158" s="14" cm="1">
        <f t="array" aca="1" ref="G158" ca="1">PRODUCT(1+F$2:F158)</f>
        <v>2900.2136853147949</v>
      </c>
      <c r="I158">
        <f t="shared" si="14"/>
        <v>2130</v>
      </c>
      <c r="J158">
        <f t="shared" si="15"/>
        <v>206</v>
      </c>
      <c r="K158" s="3" t="e">
        <f t="shared" ca="1" si="12"/>
        <v>#N/A</v>
      </c>
      <c r="L158" s="3" t="e">
        <f t="shared" ca="1" si="16"/>
        <v>#N/A</v>
      </c>
      <c r="M158" s="3" t="e">
        <f t="shared" si="13"/>
        <v>#N/A</v>
      </c>
    </row>
    <row r="159" spans="1:13" x14ac:dyDescent="0.25">
      <c r="A159">
        <v>2112</v>
      </c>
      <c r="B159" s="12" cm="1">
        <f t="array" aca="1" ref="B159" ca="1">INDEX(Dati!K:K,RANDBETWEEN(3,26))</f>
        <v>0.2753813644719143</v>
      </c>
      <c r="C159" s="12" cm="1">
        <f t="array" aca="1" ref="C159" ca="1">INDEX(Dati!O:O,RANDBETWEEN(3,26))</f>
        <v>-3.0079758738479012E-2</v>
      </c>
      <c r="D159" s="12" cm="1">
        <f t="array" aca="1" ref="D159" ca="1">INDEX(Dati!P:P,RANDBETWEEN(3,26))</f>
        <v>0.16884760099252238</v>
      </c>
      <c r="E159" s="12" cm="1">
        <f t="array" aca="1" ref="E159" ca="1">INDEX(Dati!Q:Q,RANDBETWEEN(3,26))</f>
        <v>1.5699497833615794E-2</v>
      </c>
      <c r="F159" s="12" cm="1">
        <f t="array" aca="1" ref="F159" ca="1">INDEX(F88:F158,RANDBETWEEN(2,71))</f>
        <v>2.5000000000000001E-2</v>
      </c>
      <c r="G159" s="14" cm="1">
        <f t="array" aca="1" ref="G159" ca="1">PRODUCT(1+F$2:F159)</f>
        <v>2972.7190274476648</v>
      </c>
      <c r="I159">
        <f t="shared" si="14"/>
        <v>2131</v>
      </c>
      <c r="J159">
        <f t="shared" si="15"/>
        <v>207</v>
      </c>
      <c r="K159" s="3" t="e">
        <f t="shared" ca="1" si="12"/>
        <v>#N/A</v>
      </c>
      <c r="L159" s="3" t="e">
        <f t="shared" ca="1" si="16"/>
        <v>#N/A</v>
      </c>
      <c r="M159" s="3" t="e">
        <f t="shared" si="13"/>
        <v>#N/A</v>
      </c>
    </row>
    <row r="160" spans="1:13" x14ac:dyDescent="0.25">
      <c r="A160">
        <v>2113</v>
      </c>
      <c r="B160" s="12" cm="1">
        <f t="array" aca="1" ref="B160" ca="1">INDEX(Dati!K:K,RANDBETWEEN(3,26))</f>
        <v>0.11090764738818848</v>
      </c>
      <c r="C160" s="12" cm="1">
        <f t="array" aca="1" ref="C160" ca="1">INDEX(Dati!O:O,RANDBETWEEN(3,26))</f>
        <v>-3.0079758738479012E-2</v>
      </c>
      <c r="D160" s="12" cm="1">
        <f t="array" aca="1" ref="D160" ca="1">INDEX(Dati!P:P,RANDBETWEEN(3,26))</f>
        <v>7.6981392487004419E-2</v>
      </c>
      <c r="E160" s="12" cm="1">
        <f t="array" aca="1" ref="E160" ca="1">INDEX(Dati!Q:Q,RANDBETWEEN(3,26))</f>
        <v>0.12435815465171585</v>
      </c>
      <c r="F160" s="12" cm="1">
        <f t="array" aca="1" ref="F160" ca="1">INDEX(F89:F159,RANDBETWEEN(2,71))</f>
        <v>4.8000000000000001E-2</v>
      </c>
      <c r="G160" s="14" cm="1">
        <f t="array" aca="1" ref="G160" ca="1">PRODUCT(1+F$2:F160)</f>
        <v>3115.409540765153</v>
      </c>
      <c r="I160">
        <f t="shared" si="14"/>
        <v>2132</v>
      </c>
      <c r="J160">
        <f t="shared" si="15"/>
        <v>208</v>
      </c>
      <c r="K160" s="3" t="e">
        <f t="shared" ca="1" si="12"/>
        <v>#N/A</v>
      </c>
      <c r="L160" s="3" t="e">
        <f t="shared" ca="1" si="16"/>
        <v>#N/A</v>
      </c>
      <c r="M160" s="3" t="e">
        <f t="shared" si="13"/>
        <v>#N/A</v>
      </c>
    </row>
    <row r="161" spans="1:13" x14ac:dyDescent="0.25">
      <c r="A161">
        <v>2114</v>
      </c>
      <c r="B161" s="12" cm="1">
        <f t="array" aca="1" ref="B161" ca="1">INDEX(Dati!K:K,RANDBETWEEN(3,26))</f>
        <v>0.3043121134889708</v>
      </c>
      <c r="C161" s="12" cm="1">
        <f t="array" aca="1" ref="C161" ca="1">INDEX(Dati!O:O,RANDBETWEEN(3,26))</f>
        <v>0.17126062328303537</v>
      </c>
      <c r="D161" s="12" cm="1">
        <f t="array" aca="1" ref="D161" ca="1">INDEX(Dati!P:P,RANDBETWEEN(3,26))</f>
        <v>-0.39591650108227849</v>
      </c>
      <c r="E161" s="12" cm="1">
        <f t="array" aca="1" ref="E161" ca="1">INDEX(Dati!Q:Q,RANDBETWEEN(3,26))</f>
        <v>2.9128812893781664E-2</v>
      </c>
      <c r="F161" s="12" cm="1">
        <f t="array" aca="1" ref="F161" ca="1">INDEX(F90:F160,RANDBETWEEN(2,71))</f>
        <v>4.8000000000000001E-2</v>
      </c>
      <c r="G161" s="14" cm="1">
        <f t="array" aca="1" ref="G161" ca="1">PRODUCT(1+F$2:F161)</f>
        <v>3264.9491987218803</v>
      </c>
      <c r="I161">
        <f t="shared" si="14"/>
        <v>2133</v>
      </c>
      <c r="J161">
        <f t="shared" si="15"/>
        <v>209</v>
      </c>
      <c r="K161" s="3" t="e">
        <f t="shared" ca="1" si="12"/>
        <v>#N/A</v>
      </c>
      <c r="L161" s="3" t="e">
        <f t="shared" ca="1" si="16"/>
        <v>#N/A</v>
      </c>
      <c r="M161" s="3" t="e">
        <f t="shared" si="13"/>
        <v>#N/A</v>
      </c>
    </row>
    <row r="162" spans="1:13" x14ac:dyDescent="0.25">
      <c r="A162">
        <v>2115</v>
      </c>
      <c r="B162" s="12" cm="1">
        <f t="array" aca="1" ref="B162" ca="1">INDEX(Dati!K:K,RANDBETWEEN(3,26))</f>
        <v>-4.2492801622735832E-2</v>
      </c>
      <c r="C162" s="12" cm="1">
        <f t="array" aca="1" ref="C162" ca="1">INDEX(Dati!O:O,RANDBETWEEN(3,26))</f>
        <v>9.1787733880625888E-2</v>
      </c>
      <c r="D162" s="12" cm="1">
        <f t="array" aca="1" ref="D162" ca="1">INDEX(Dati!P:P,RANDBETWEEN(3,26))</f>
        <v>-0.12658340383094624</v>
      </c>
      <c r="E162" s="12" cm="1">
        <f t="array" aca="1" ref="E162" ca="1">INDEX(Dati!Q:Q,RANDBETWEEN(3,26))</f>
        <v>-5.7747540382538043E-2</v>
      </c>
      <c r="F162" s="12" cm="1">
        <f t="array" aca="1" ref="F162" ca="1">INDEX(F91:F161,RANDBETWEEN(2,71))</f>
        <v>2.5000000000000001E-2</v>
      </c>
      <c r="G162" s="14" cm="1">
        <f t="array" aca="1" ref="G162" ca="1">PRODUCT(1+F$2:F162)</f>
        <v>3346.5729286899268</v>
      </c>
      <c r="I162">
        <f t="shared" si="14"/>
        <v>2134</v>
      </c>
      <c r="J162">
        <f t="shared" si="15"/>
        <v>210</v>
      </c>
      <c r="K162" s="3" t="e">
        <f t="shared" ca="1" si="12"/>
        <v>#N/A</v>
      </c>
      <c r="L162" s="3" t="e">
        <f t="shared" ca="1" si="16"/>
        <v>#N/A</v>
      </c>
      <c r="M162" s="3" t="e">
        <f t="shared" si="13"/>
        <v>#N/A</v>
      </c>
    </row>
    <row r="163" spans="1:13" x14ac:dyDescent="0.25">
      <c r="A163">
        <v>2116</v>
      </c>
      <c r="B163" s="12" cm="1">
        <f t="array" aca="1" ref="B163" ca="1">INDEX(Dati!K:K,RANDBETWEEN(3,26))</f>
        <v>8.1951393354891655E-2</v>
      </c>
      <c r="C163" s="12" cm="1">
        <f t="array" aca="1" ref="C163" ca="1">INDEX(Dati!O:O,RANDBETWEEN(3,26))</f>
        <v>0.2015905232817834</v>
      </c>
      <c r="D163" s="12" cm="1">
        <f t="array" aca="1" ref="D163" ca="1">INDEX(Dati!P:P,RANDBETWEEN(3,26))</f>
        <v>0.24248102094206359</v>
      </c>
      <c r="E163" s="12" cm="1">
        <f t="array" aca="1" ref="E163" ca="1">INDEX(Dati!Q:Q,RANDBETWEEN(3,26))</f>
        <v>7.6890903219799744E-2</v>
      </c>
      <c r="F163" s="12" cm="1">
        <f t="array" aca="1" ref="F163" ca="1">INDEX(F92:F162,RANDBETWEEN(2,71))</f>
        <v>2.7E-2</v>
      </c>
      <c r="G163" s="14" cm="1">
        <f t="array" aca="1" ref="G163" ca="1">PRODUCT(1+F$2:F163)</f>
        <v>3436.9303977645545</v>
      </c>
      <c r="I163">
        <f t="shared" si="14"/>
        <v>2135</v>
      </c>
      <c r="J163">
        <f t="shared" si="15"/>
        <v>211</v>
      </c>
      <c r="K163" s="3" t="e">
        <f t="shared" ref="K163:K170" ca="1" si="17">(K162-L162+M162)*(1+INDEX(B:E,MATCH(I163,A:A,0),MATCH($P$5,$B$1:$E$1,0)))</f>
        <v>#N/A</v>
      </c>
      <c r="L163" s="3" t="e">
        <f t="shared" ca="1" si="16"/>
        <v>#N/A</v>
      </c>
      <c r="M163" s="3" t="e">
        <f t="shared" si="13"/>
        <v>#N/A</v>
      </c>
    </row>
    <row r="164" spans="1:13" x14ac:dyDescent="0.25">
      <c r="A164">
        <v>2117</v>
      </c>
      <c r="B164" s="12" cm="1">
        <f t="array" aca="1" ref="B164" ca="1">INDEX(Dati!K:K,RANDBETWEEN(3,26))</f>
        <v>-0.11649625379981599</v>
      </c>
      <c r="C164" s="12" cm="1">
        <f t="array" aca="1" ref="C164" ca="1">INDEX(Dati!O:O,RANDBETWEEN(3,26))</f>
        <v>0.44091044197756712</v>
      </c>
      <c r="D164" s="12" cm="1">
        <f t="array" aca="1" ref="D164" ca="1">INDEX(Dati!P:P,RANDBETWEEN(3,26))</f>
        <v>8.3434351784151151E-2</v>
      </c>
      <c r="E164" s="12" cm="1">
        <f t="array" aca="1" ref="E164" ca="1">INDEX(Dati!Q:Q,RANDBETWEEN(3,26))</f>
        <v>1.3894696831139308E-2</v>
      </c>
      <c r="F164" s="12" cm="1">
        <f t="array" aca="1" ref="F164" ca="1">INDEX(F93:F163,RANDBETWEEN(2,71))</f>
        <v>8.0000000000000002E-3</v>
      </c>
      <c r="G164" s="14" cm="1">
        <f t="array" aca="1" ref="G164" ca="1">PRODUCT(1+F$2:F164)</f>
        <v>3464.4258409466711</v>
      </c>
      <c r="I164">
        <f t="shared" si="14"/>
        <v>2136</v>
      </c>
      <c r="J164">
        <f t="shared" si="15"/>
        <v>212</v>
      </c>
      <c r="K164" s="3" t="e">
        <f t="shared" ca="1" si="17"/>
        <v>#N/A</v>
      </c>
      <c r="L164" s="3" t="e">
        <f t="shared" ca="1" si="16"/>
        <v>#N/A</v>
      </c>
      <c r="M164" s="3" t="e">
        <f t="shared" si="13"/>
        <v>#N/A</v>
      </c>
    </row>
    <row r="165" spans="1:13" x14ac:dyDescent="0.25">
      <c r="A165">
        <v>2118</v>
      </c>
      <c r="B165" s="12" cm="1">
        <f t="array" aca="1" ref="B165" ca="1">INDEX(Dati!K:K,RANDBETWEEN(3,26))</f>
        <v>0.11090764738818848</v>
      </c>
      <c r="C165" s="12" cm="1">
        <f t="array" aca="1" ref="C165" ca="1">INDEX(Dati!O:O,RANDBETWEEN(3,26))</f>
        <v>0.17126062328303537</v>
      </c>
      <c r="D165" s="12" cm="1">
        <f t="array" aca="1" ref="D165" ca="1">INDEX(Dati!P:P,RANDBETWEEN(3,26))</f>
        <v>7.6981392487004419E-2</v>
      </c>
      <c r="E165" s="12" cm="1">
        <f t="array" aca="1" ref="E165" ca="1">INDEX(Dati!Q:Q,RANDBETWEEN(3,26))</f>
        <v>1.1976521819583752E-2</v>
      </c>
      <c r="F165" s="12" cm="1">
        <f t="array" aca="1" ref="F165" ca="1">INDEX(F94:F164,RANDBETWEEN(2,71))</f>
        <v>4.8000000000000001E-2</v>
      </c>
      <c r="G165" s="14" cm="1">
        <f t="array" aca="1" ref="G165" ca="1">PRODUCT(1+F$2:F165)</f>
        <v>3630.7182813121112</v>
      </c>
      <c r="I165">
        <f t="shared" si="14"/>
        <v>2137</v>
      </c>
      <c r="J165">
        <f t="shared" si="15"/>
        <v>213</v>
      </c>
      <c r="K165" s="3" t="e">
        <f t="shared" ca="1" si="17"/>
        <v>#N/A</v>
      </c>
      <c r="L165" s="3" t="e">
        <f t="shared" ca="1" si="16"/>
        <v>#N/A</v>
      </c>
      <c r="M165" s="3" t="e">
        <f t="shared" si="13"/>
        <v>#N/A</v>
      </c>
    </row>
    <row r="166" spans="1:13" x14ac:dyDescent="0.25">
      <c r="A166">
        <v>2119</v>
      </c>
      <c r="B166" s="12" cm="1">
        <f t="array" aca="1" ref="B166" ca="1">INDEX(Dati!K:K,RANDBETWEEN(3,26))</f>
        <v>0.11471819069835454</v>
      </c>
      <c r="C166" s="12" cm="1">
        <f t="array" aca="1" ref="C166" ca="1">INDEX(Dati!O:O,RANDBETWEEN(3,26))</f>
        <v>9.1787733880625888E-2</v>
      </c>
      <c r="D166" s="12" cm="1">
        <f t="array" aca="1" ref="D166" ca="1">INDEX(Dati!P:P,RANDBETWEEN(3,26))</f>
        <v>-0.13192420453477538</v>
      </c>
      <c r="E166" s="12" cm="1">
        <f t="array" aca="1" ref="E166" ca="1">INDEX(Dati!Q:Q,RANDBETWEEN(3,26))</f>
        <v>-0.1330839711452334</v>
      </c>
      <c r="F166" s="12" cm="1">
        <f t="array" aca="1" ref="F166" ca="1">INDEX(F95:F165,RANDBETWEEN(2,71))</f>
        <v>-1E-3</v>
      </c>
      <c r="G166" s="14" cm="1">
        <f t="array" aca="1" ref="G166" ca="1">PRODUCT(1+F$2:F166)</f>
        <v>3627.0875630307992</v>
      </c>
      <c r="I166">
        <f t="shared" si="14"/>
        <v>2138</v>
      </c>
      <c r="J166">
        <f t="shared" si="15"/>
        <v>214</v>
      </c>
      <c r="K166" s="3" t="e">
        <f t="shared" ca="1" si="17"/>
        <v>#N/A</v>
      </c>
      <c r="L166" s="3" t="e">
        <f t="shared" ca="1" si="16"/>
        <v>#N/A</v>
      </c>
      <c r="M166" s="3" t="e">
        <f t="shared" si="13"/>
        <v>#N/A</v>
      </c>
    </row>
    <row r="167" spans="1:13" x14ac:dyDescent="0.25">
      <c r="A167">
        <v>2120</v>
      </c>
      <c r="B167" s="12" cm="1">
        <f t="array" aca="1" ref="B167" ca="1">INDEX(Dati!K:K,RANDBETWEEN(3,26))</f>
        <v>8.8937179202504435E-2</v>
      </c>
      <c r="C167" s="12" cm="1">
        <f t="array" aca="1" ref="C167" ca="1">INDEX(Dati!O:O,RANDBETWEEN(3,26))</f>
        <v>0.1972222443429259</v>
      </c>
      <c r="D167" s="12" cm="1">
        <f t="array" aca="1" ref="D167" ca="1">INDEX(Dati!P:P,RANDBETWEEN(3,26))</f>
        <v>6.0640852595002404E-2</v>
      </c>
      <c r="E167" s="12" cm="1">
        <f t="array" aca="1" ref="E167" ca="1">INDEX(Dati!Q:Q,RANDBETWEEN(3,26))</f>
        <v>0.12435815465171585</v>
      </c>
      <c r="F167" s="12" cm="1">
        <f t="array" aca="1" ref="F167" ca="1">INDEX(F96:F166,RANDBETWEEN(2,71))</f>
        <v>0.108</v>
      </c>
      <c r="G167" s="14" cm="1">
        <f t="array" aca="1" ref="G167" ca="1">PRODUCT(1+F$2:F167)</f>
        <v>4018.8130198381259</v>
      </c>
      <c r="I167">
        <f t="shared" si="14"/>
        <v>2139</v>
      </c>
      <c r="J167">
        <f t="shared" si="15"/>
        <v>215</v>
      </c>
      <c r="K167" s="3" t="e">
        <f t="shared" ca="1" si="17"/>
        <v>#N/A</v>
      </c>
      <c r="L167" s="3" t="e">
        <f t="shared" ca="1" si="16"/>
        <v>#N/A</v>
      </c>
      <c r="M167" s="3" t="e">
        <f t="shared" si="13"/>
        <v>#N/A</v>
      </c>
    </row>
    <row r="168" spans="1:13" x14ac:dyDescent="0.25">
      <c r="A168">
        <v>2121</v>
      </c>
      <c r="B168" s="12" cm="1">
        <f t="array" aca="1" ref="B168" ca="1">INDEX(Dati!K:K,RANDBETWEEN(3,26))</f>
        <v>0.14345566816496214</v>
      </c>
      <c r="C168" s="12" cm="1">
        <f t="array" aca="1" ref="C168" ca="1">INDEX(Dati!O:O,RANDBETWEEN(3,26))</f>
        <v>0.28693977776152102</v>
      </c>
      <c r="D168" s="12" cm="1">
        <f t="array" aca="1" ref="D168" ca="1">INDEX(Dati!P:P,RANDBETWEEN(3,26))</f>
        <v>0.10012156725241406</v>
      </c>
      <c r="E168" s="12" cm="1">
        <f t="array" aca="1" ref="E168" ca="1">INDEX(Dati!Q:Q,RANDBETWEEN(3,26))</f>
        <v>-6.653084156151734E-3</v>
      </c>
      <c r="F168" s="12" cm="1">
        <f t="array" aca="1" ref="F168" ca="1">INDEX(F97:F167,RANDBETWEEN(2,71))</f>
        <v>2.5000000000000001E-2</v>
      </c>
      <c r="G168" s="14" cm="1">
        <f t="array" aca="1" ref="G168" ca="1">PRODUCT(1+F$2:F168)</f>
        <v>4119.2833453340791</v>
      </c>
      <c r="I168">
        <f t="shared" si="14"/>
        <v>2140</v>
      </c>
      <c r="J168">
        <f t="shared" si="15"/>
        <v>216</v>
      </c>
      <c r="K168" s="3" t="e">
        <f t="shared" ca="1" si="17"/>
        <v>#N/A</v>
      </c>
      <c r="L168" s="3" t="e">
        <f t="shared" ca="1" si="16"/>
        <v>#N/A</v>
      </c>
      <c r="M168" s="3" t="e">
        <f t="shared" si="13"/>
        <v>#N/A</v>
      </c>
    </row>
    <row r="169" spans="1:13" x14ac:dyDescent="0.25">
      <c r="A169">
        <v>2122</v>
      </c>
      <c r="B169" s="12" cm="1">
        <f t="array" aca="1" ref="B169" ca="1">INDEX(Dati!K:K,RANDBETWEEN(3,26))</f>
        <v>-0.13013390192543473</v>
      </c>
      <c r="C169" s="12" cm="1">
        <f t="array" aca="1" ref="C169" ca="1">INDEX(Dati!O:O,RANDBETWEEN(3,26))</f>
        <v>0.36554833624946026</v>
      </c>
      <c r="D169" s="12" cm="1">
        <f t="array" aca="1" ref="D169" ca="1">INDEX(Dati!P:P,RANDBETWEEN(3,26))</f>
        <v>9.3312585348384713E-2</v>
      </c>
      <c r="E169" s="12" cm="1">
        <f t="array" aca="1" ref="E169" ca="1">INDEX(Dati!Q:Q,RANDBETWEEN(3,26))</f>
        <v>4.4030763502513004E-2</v>
      </c>
      <c r="F169" s="12" cm="1">
        <f t="array" aca="1" ref="F169" ca="1">INDEX(F98:F168,RANDBETWEEN(2,71))</f>
        <v>0.17799999999999999</v>
      </c>
      <c r="G169" s="14" cm="1">
        <f t="array" aca="1" ref="G169" ca="1">PRODUCT(1+F$2:F169)</f>
        <v>4852.5157808035447</v>
      </c>
      <c r="I169">
        <f t="shared" si="14"/>
        <v>2141</v>
      </c>
      <c r="J169">
        <f t="shared" si="15"/>
        <v>217</v>
      </c>
      <c r="K169" s="3" t="e">
        <f t="shared" ca="1" si="17"/>
        <v>#N/A</v>
      </c>
      <c r="L169" s="3" t="e">
        <f t="shared" ca="1" si="16"/>
        <v>#N/A</v>
      </c>
      <c r="M169" s="3" t="e">
        <f t="shared" si="13"/>
        <v>#N/A</v>
      </c>
    </row>
    <row r="170" spans="1:13" x14ac:dyDescent="0.25">
      <c r="A170">
        <v>2123</v>
      </c>
      <c r="B170" s="12" cm="1">
        <f t="array" aca="1" ref="B170" ca="1">INDEX(Dati!K:K,RANDBETWEEN(3,26))</f>
        <v>0.11471819069835454</v>
      </c>
      <c r="C170" s="12" cm="1">
        <f t="array" aca="1" ref="C170" ca="1">INDEX(Dati!O:O,RANDBETWEEN(3,26))</f>
        <v>-0.24778663100569287</v>
      </c>
      <c r="D170" s="12" cm="1">
        <f t="array" aca="1" ref="D170" ca="1">INDEX(Dati!P:P,RANDBETWEEN(3,26))</f>
        <v>0.15234673649345898</v>
      </c>
      <c r="E170" s="12" cm="1">
        <f t="array" aca="1" ref="E170" ca="1">INDEX(Dati!Q:Q,RANDBETWEEN(3,26))</f>
        <v>4.1825957109405509E-2</v>
      </c>
      <c r="F170" s="12" cm="1">
        <f t="array" aca="1" ref="F170" ca="1">INDEX(F99:F169,RANDBETWEEN(2,71))</f>
        <v>8.0000000000000002E-3</v>
      </c>
      <c r="G170" s="14" cm="1">
        <f t="array" aca="1" ref="G170" ca="1">PRODUCT(1+F$2:F170)</f>
        <v>4891.3359070499728</v>
      </c>
      <c r="I170">
        <f t="shared" si="14"/>
        <v>2142</v>
      </c>
      <c r="J170">
        <f t="shared" si="15"/>
        <v>218</v>
      </c>
      <c r="K170" s="3" t="e">
        <f t="shared" ca="1" si="17"/>
        <v>#N/A</v>
      </c>
      <c r="L170" s="3" t="e">
        <f t="shared" ca="1" si="16"/>
        <v>#N/A</v>
      </c>
      <c r="M170" s="3" t="e">
        <f t="shared" si="13"/>
        <v>#N/A</v>
      </c>
    </row>
    <row r="171" spans="1:13" x14ac:dyDescent="0.25">
      <c r="B171" s="12"/>
      <c r="C171" s="12"/>
      <c r="D171" s="12"/>
      <c r="E171" s="12"/>
      <c r="G171" s="14"/>
    </row>
    <row r="172" spans="1:13" x14ac:dyDescent="0.25">
      <c r="B172" s="12"/>
      <c r="C172" s="12"/>
      <c r="D172" s="12"/>
      <c r="E172" s="12"/>
      <c r="G172" s="14"/>
    </row>
    <row r="173" spans="1:13" x14ac:dyDescent="0.25">
      <c r="B173" s="12"/>
      <c r="C173" s="12"/>
      <c r="D173" s="12"/>
      <c r="E173" s="12"/>
      <c r="G173" s="14"/>
    </row>
    <row r="174" spans="1:13" x14ac:dyDescent="0.25">
      <c r="B174" s="12"/>
      <c r="C174" s="12"/>
      <c r="D174" s="12"/>
      <c r="E174" s="12"/>
      <c r="G174" s="14"/>
    </row>
    <row r="175" spans="1:13" x14ac:dyDescent="0.25">
      <c r="B175" s="12"/>
      <c r="C175" s="12"/>
      <c r="D175" s="12"/>
      <c r="E175" s="12"/>
      <c r="G175" s="14"/>
    </row>
    <row r="176" spans="1:13" x14ac:dyDescent="0.25">
      <c r="B176" s="12"/>
      <c r="C176" s="12"/>
      <c r="D176" s="12"/>
      <c r="E176" s="12"/>
      <c r="G176" s="14"/>
    </row>
    <row r="177" spans="2:7" x14ac:dyDescent="0.25">
      <c r="B177" s="12"/>
      <c r="C177" s="12"/>
      <c r="D177" s="12"/>
      <c r="E177" s="12"/>
      <c r="G177" s="14"/>
    </row>
    <row r="178" spans="2:7" x14ac:dyDescent="0.25">
      <c r="B178" s="12"/>
      <c r="C178" s="12"/>
      <c r="D178" s="12"/>
      <c r="E178" s="12"/>
      <c r="G178" s="14"/>
    </row>
    <row r="179" spans="2:7" x14ac:dyDescent="0.25">
      <c r="B179" s="12"/>
      <c r="C179" s="12"/>
      <c r="D179" s="12"/>
      <c r="E179" s="12"/>
      <c r="G179" s="14"/>
    </row>
    <row r="180" spans="2:7" x14ac:dyDescent="0.25">
      <c r="B180" s="12"/>
      <c r="C180" s="12"/>
      <c r="D180" s="12"/>
      <c r="E180" s="12"/>
      <c r="G180" s="14"/>
    </row>
    <row r="181" spans="2:7" x14ac:dyDescent="0.25">
      <c r="B181" s="12"/>
      <c r="C181" s="12"/>
      <c r="D181" s="12"/>
      <c r="E181" s="12"/>
      <c r="G181" s="14"/>
    </row>
    <row r="182" spans="2:7" x14ac:dyDescent="0.25">
      <c r="B182" s="12"/>
      <c r="C182" s="12"/>
      <c r="D182" s="12"/>
      <c r="E182" s="12"/>
      <c r="G182" s="14"/>
    </row>
    <row r="183" spans="2:7" x14ac:dyDescent="0.25">
      <c r="B183" s="12"/>
      <c r="C183" s="12"/>
      <c r="D183" s="12"/>
      <c r="E183" s="12"/>
      <c r="G183" s="14"/>
    </row>
    <row r="184" spans="2:7" x14ac:dyDescent="0.25">
      <c r="B184" s="12"/>
      <c r="C184" s="12"/>
      <c r="D184" s="12"/>
      <c r="E184" s="12"/>
      <c r="G184" s="14"/>
    </row>
    <row r="185" spans="2:7" x14ac:dyDescent="0.25">
      <c r="B185" s="12"/>
      <c r="C185" s="12"/>
      <c r="D185" s="12"/>
      <c r="E185" s="12"/>
      <c r="G185" s="14"/>
    </row>
    <row r="186" spans="2:7" x14ac:dyDescent="0.25">
      <c r="B186" s="12"/>
      <c r="C186" s="12"/>
      <c r="D186" s="12"/>
      <c r="E186" s="12"/>
      <c r="G186" s="14"/>
    </row>
    <row r="187" spans="2:7" x14ac:dyDescent="0.25">
      <c r="B187" s="12"/>
      <c r="C187" s="12"/>
      <c r="D187" s="12"/>
      <c r="E187" s="12"/>
      <c r="G187" s="14"/>
    </row>
    <row r="188" spans="2:7" x14ac:dyDescent="0.25">
      <c r="B188" s="12"/>
      <c r="C188" s="12"/>
      <c r="D188" s="12"/>
      <c r="E188" s="12"/>
      <c r="G188" s="14"/>
    </row>
    <row r="189" spans="2:7" x14ac:dyDescent="0.25">
      <c r="B189" s="12"/>
      <c r="C189" s="12"/>
      <c r="D189" s="12"/>
      <c r="E189" s="12"/>
      <c r="G189" s="14"/>
    </row>
    <row r="190" spans="2:7" x14ac:dyDescent="0.25">
      <c r="B190" s="12"/>
      <c r="C190" s="12"/>
      <c r="D190" s="12"/>
      <c r="E190" s="12"/>
      <c r="G190" s="14"/>
    </row>
    <row r="191" spans="2:7" x14ac:dyDescent="0.25">
      <c r="B191" s="12"/>
      <c r="C191" s="12"/>
      <c r="D191" s="12"/>
      <c r="E191" s="12"/>
      <c r="G191" s="14"/>
    </row>
    <row r="192" spans="2:7" x14ac:dyDescent="0.25">
      <c r="B192" s="12"/>
      <c r="C192" s="12"/>
      <c r="D192" s="12"/>
      <c r="E192" s="12"/>
      <c r="G192" s="14"/>
    </row>
    <row r="193" spans="2:7" x14ac:dyDescent="0.25">
      <c r="B193" s="12"/>
      <c r="C193" s="12"/>
      <c r="D193" s="12"/>
      <c r="E193" s="12"/>
      <c r="G193" s="14"/>
    </row>
    <row r="194" spans="2:7" x14ac:dyDescent="0.25">
      <c r="B194" s="12"/>
      <c r="C194" s="12"/>
      <c r="D194" s="12"/>
      <c r="E194" s="12"/>
      <c r="G194" s="14"/>
    </row>
    <row r="195" spans="2:7" x14ac:dyDescent="0.25">
      <c r="B195" s="12"/>
      <c r="C195" s="12"/>
      <c r="D195" s="12"/>
      <c r="E195" s="12"/>
      <c r="G195" s="14"/>
    </row>
    <row r="196" spans="2:7" x14ac:dyDescent="0.25">
      <c r="B196" s="12"/>
      <c r="C196" s="12"/>
      <c r="D196" s="12"/>
      <c r="E196" s="12"/>
      <c r="G196" s="14"/>
    </row>
    <row r="197" spans="2:7" x14ac:dyDescent="0.25">
      <c r="B197" s="12"/>
      <c r="C197" s="12"/>
      <c r="D197" s="12"/>
      <c r="E197" s="12"/>
      <c r="G197" s="14"/>
    </row>
    <row r="198" spans="2:7" x14ac:dyDescent="0.25">
      <c r="B198" s="12"/>
      <c r="C198" s="12"/>
      <c r="D198" s="12"/>
      <c r="E198" s="12"/>
      <c r="G198" s="14"/>
    </row>
    <row r="199" spans="2:7" x14ac:dyDescent="0.25">
      <c r="B199" s="12"/>
      <c r="C199" s="12"/>
      <c r="D199" s="12"/>
      <c r="E199" s="12"/>
      <c r="G199" s="14"/>
    </row>
    <row r="200" spans="2:7" x14ac:dyDescent="0.25">
      <c r="B200" s="12"/>
      <c r="C200" s="12"/>
      <c r="D200" s="12"/>
      <c r="E200" s="12"/>
      <c r="G200" s="14"/>
    </row>
    <row r="201" spans="2:7" x14ac:dyDescent="0.25">
      <c r="B201" s="12"/>
      <c r="C201" s="12"/>
      <c r="D201" s="12"/>
      <c r="E201" s="12"/>
      <c r="G201" s="14"/>
    </row>
    <row r="202" spans="2:7" x14ac:dyDescent="0.25">
      <c r="B202" s="12"/>
      <c r="C202" s="12"/>
      <c r="D202" s="12"/>
      <c r="E202" s="12"/>
      <c r="G202" s="14"/>
    </row>
    <row r="203" spans="2:7" x14ac:dyDescent="0.25">
      <c r="B203" s="12"/>
      <c r="C203" s="12"/>
      <c r="D203" s="12"/>
      <c r="E203" s="12"/>
      <c r="G203" s="14"/>
    </row>
    <row r="204" spans="2:7" x14ac:dyDescent="0.25">
      <c r="B204" s="12"/>
      <c r="C204" s="12"/>
      <c r="D204" s="12"/>
      <c r="E204" s="12"/>
      <c r="G204" s="14"/>
    </row>
    <row r="205" spans="2:7" x14ac:dyDescent="0.25">
      <c r="B205" s="12"/>
      <c r="C205" s="12"/>
      <c r="D205" s="12"/>
      <c r="E205" s="12"/>
      <c r="G205" s="14"/>
    </row>
    <row r="206" spans="2:7" x14ac:dyDescent="0.25">
      <c r="B206" s="12"/>
      <c r="C206" s="12"/>
      <c r="D206" s="12"/>
      <c r="E206" s="12"/>
      <c r="G206" s="14"/>
    </row>
    <row r="207" spans="2:7" x14ac:dyDescent="0.25">
      <c r="B207" s="12"/>
      <c r="C207" s="12"/>
      <c r="D207" s="12"/>
      <c r="E207" s="12"/>
      <c r="G207" s="14"/>
    </row>
    <row r="208" spans="2:7" x14ac:dyDescent="0.25">
      <c r="B208" s="12"/>
      <c r="C208" s="12"/>
      <c r="D208" s="12"/>
      <c r="E208" s="12"/>
      <c r="G208" s="14"/>
    </row>
    <row r="209" spans="2:7" x14ac:dyDescent="0.25">
      <c r="B209" s="12"/>
      <c r="C209" s="12"/>
      <c r="D209" s="12"/>
      <c r="E209" s="12"/>
      <c r="G209" s="14"/>
    </row>
    <row r="210" spans="2:7" x14ac:dyDescent="0.25">
      <c r="B210" s="12"/>
      <c r="C210" s="12"/>
      <c r="D210" s="12"/>
      <c r="E210" s="12"/>
      <c r="G210" s="14"/>
    </row>
    <row r="211" spans="2:7" x14ac:dyDescent="0.25">
      <c r="B211" s="12"/>
      <c r="C211" s="12"/>
      <c r="D211" s="12"/>
      <c r="E211" s="12"/>
      <c r="G211" s="14"/>
    </row>
    <row r="212" spans="2:7" x14ac:dyDescent="0.25">
      <c r="B212" s="12"/>
      <c r="C212" s="12"/>
      <c r="D212" s="12"/>
      <c r="E212" s="12"/>
      <c r="G212" s="14"/>
    </row>
    <row r="213" spans="2:7" x14ac:dyDescent="0.25">
      <c r="B213" s="12"/>
      <c r="C213" s="12"/>
      <c r="D213" s="12"/>
      <c r="E213" s="12"/>
      <c r="G213" s="14"/>
    </row>
    <row r="214" spans="2:7" x14ac:dyDescent="0.25">
      <c r="B214" s="12"/>
      <c r="C214" s="12"/>
      <c r="D214" s="12"/>
      <c r="E214" s="12"/>
      <c r="G214" s="14"/>
    </row>
    <row r="215" spans="2:7" x14ac:dyDescent="0.25">
      <c r="B215" s="12"/>
      <c r="C215" s="12"/>
      <c r="D215" s="12"/>
      <c r="E215" s="12"/>
      <c r="G215" s="14"/>
    </row>
    <row r="216" spans="2:7" x14ac:dyDescent="0.25">
      <c r="B216" s="12"/>
      <c r="C216" s="12"/>
      <c r="D216" s="12"/>
      <c r="E216" s="12"/>
      <c r="G216" s="14"/>
    </row>
    <row r="217" spans="2:7" x14ac:dyDescent="0.25">
      <c r="B217" s="12"/>
      <c r="C217" s="12"/>
      <c r="D217" s="12"/>
      <c r="E217" s="12"/>
      <c r="G217" s="14"/>
    </row>
    <row r="218" spans="2:7" x14ac:dyDescent="0.25">
      <c r="B218" s="12"/>
      <c r="C218" s="12"/>
      <c r="D218" s="12"/>
      <c r="E218" s="12"/>
      <c r="G218" s="14"/>
    </row>
    <row r="219" spans="2:7" x14ac:dyDescent="0.25">
      <c r="B219" s="12"/>
      <c r="C219" s="12"/>
      <c r="D219" s="12"/>
      <c r="E219" s="12"/>
      <c r="G219" s="14"/>
    </row>
    <row r="220" spans="2:7" x14ac:dyDescent="0.25">
      <c r="B220" s="12"/>
      <c r="C220" s="12"/>
      <c r="D220" s="12"/>
      <c r="E220" s="12"/>
      <c r="G220" s="14"/>
    </row>
    <row r="221" spans="2:7" x14ac:dyDescent="0.25">
      <c r="B221" s="12"/>
      <c r="C221" s="12"/>
      <c r="D221" s="12"/>
      <c r="E221" s="12"/>
      <c r="G221" s="14"/>
    </row>
    <row r="222" spans="2:7" x14ac:dyDescent="0.25">
      <c r="B222" s="12"/>
      <c r="C222" s="12"/>
      <c r="D222" s="12"/>
      <c r="E222" s="12"/>
      <c r="G222" s="14"/>
    </row>
    <row r="223" spans="2:7" x14ac:dyDescent="0.25">
      <c r="B223" s="12"/>
      <c r="C223" s="12"/>
      <c r="D223" s="12"/>
      <c r="E223" s="12"/>
      <c r="G223" s="14"/>
    </row>
    <row r="224" spans="2:7" x14ac:dyDescent="0.25">
      <c r="B224" s="12"/>
      <c r="C224" s="12"/>
      <c r="D224" s="12"/>
      <c r="E224" s="12"/>
      <c r="G224" s="14"/>
    </row>
    <row r="225" spans="2:7" x14ac:dyDescent="0.25">
      <c r="B225" s="12"/>
      <c r="C225" s="12"/>
      <c r="D225" s="12"/>
      <c r="E225" s="12"/>
      <c r="G225" s="14"/>
    </row>
    <row r="226" spans="2:7" x14ac:dyDescent="0.25">
      <c r="B226" s="12"/>
      <c r="C226" s="12"/>
      <c r="D226" s="12"/>
      <c r="E226" s="12"/>
      <c r="G226" s="14"/>
    </row>
    <row r="227" spans="2:7" x14ac:dyDescent="0.25">
      <c r="B227" s="12"/>
      <c r="C227" s="12"/>
      <c r="D227" s="12"/>
      <c r="E227" s="12"/>
      <c r="G227" s="14"/>
    </row>
    <row r="228" spans="2:7" x14ac:dyDescent="0.25">
      <c r="B228" s="12"/>
      <c r="C228" s="12"/>
      <c r="D228" s="12"/>
      <c r="E228" s="12"/>
      <c r="G228" s="14"/>
    </row>
    <row r="229" spans="2:7" x14ac:dyDescent="0.25">
      <c r="B229" s="12"/>
      <c r="C229" s="12"/>
      <c r="D229" s="12"/>
      <c r="E229" s="12"/>
      <c r="G229" s="14"/>
    </row>
    <row r="230" spans="2:7" x14ac:dyDescent="0.25">
      <c r="B230" s="12"/>
      <c r="C230" s="12"/>
      <c r="D230" s="12"/>
      <c r="E230" s="12"/>
      <c r="G230" s="14"/>
    </row>
    <row r="231" spans="2:7" x14ac:dyDescent="0.25">
      <c r="B231" s="12"/>
      <c r="C231" s="12"/>
      <c r="D231" s="12"/>
      <c r="E231" s="12"/>
      <c r="G231" s="14"/>
    </row>
    <row r="232" spans="2:7" x14ac:dyDescent="0.25">
      <c r="B232" s="12"/>
      <c r="C232" s="12"/>
      <c r="D232" s="12"/>
      <c r="E232" s="12"/>
      <c r="G232" s="14"/>
    </row>
    <row r="233" spans="2:7" x14ac:dyDescent="0.25">
      <c r="B233" s="12"/>
      <c r="C233" s="12"/>
      <c r="D233" s="12"/>
      <c r="E233" s="12"/>
      <c r="G233" s="14"/>
    </row>
    <row r="234" spans="2:7" x14ac:dyDescent="0.25">
      <c r="B234" s="12"/>
      <c r="C234" s="12"/>
      <c r="D234" s="12"/>
      <c r="E234" s="12"/>
      <c r="G234" s="14"/>
    </row>
    <row r="235" spans="2:7" x14ac:dyDescent="0.25">
      <c r="B235" s="12"/>
      <c r="C235" s="12"/>
      <c r="D235" s="12"/>
      <c r="E235" s="12"/>
      <c r="G235" s="14"/>
    </row>
    <row r="236" spans="2:7" x14ac:dyDescent="0.25">
      <c r="B236" s="12"/>
      <c r="C236" s="12"/>
      <c r="D236" s="12"/>
      <c r="E236" s="12"/>
      <c r="G236" s="14"/>
    </row>
    <row r="237" spans="2:7" x14ac:dyDescent="0.25">
      <c r="B237" s="12"/>
      <c r="C237" s="12"/>
      <c r="D237" s="12"/>
      <c r="E237" s="12"/>
      <c r="G237" s="14"/>
    </row>
    <row r="238" spans="2:7" x14ac:dyDescent="0.25">
      <c r="B238" s="12"/>
      <c r="C238" s="12"/>
      <c r="D238" s="12"/>
      <c r="E238" s="12"/>
      <c r="G238" s="14"/>
    </row>
    <row r="239" spans="2:7" x14ac:dyDescent="0.25">
      <c r="B239" s="12"/>
      <c r="C239" s="12"/>
      <c r="D239" s="12"/>
      <c r="E239" s="12"/>
      <c r="G239" s="14"/>
    </row>
    <row r="240" spans="2:7" x14ac:dyDescent="0.25">
      <c r="B240" s="12"/>
      <c r="C240" s="12"/>
      <c r="D240" s="12"/>
      <c r="E240" s="12"/>
      <c r="G240" s="14"/>
    </row>
    <row r="241" spans="2:7" x14ac:dyDescent="0.25">
      <c r="B241" s="12"/>
      <c r="C241" s="12"/>
      <c r="D241" s="12"/>
      <c r="E241" s="12"/>
      <c r="G241" s="14"/>
    </row>
    <row r="242" spans="2:7" x14ac:dyDescent="0.25">
      <c r="B242" s="12"/>
      <c r="C242" s="12"/>
      <c r="D242" s="12"/>
      <c r="E242" s="12"/>
      <c r="G242" s="14"/>
    </row>
    <row r="243" spans="2:7" x14ac:dyDescent="0.25">
      <c r="B243" s="12"/>
      <c r="C243" s="12"/>
      <c r="D243" s="12"/>
      <c r="E243" s="12"/>
      <c r="G243" s="14"/>
    </row>
    <row r="244" spans="2:7" x14ac:dyDescent="0.25">
      <c r="B244" s="12"/>
      <c r="C244" s="12"/>
      <c r="D244" s="12"/>
      <c r="E244" s="12"/>
      <c r="G244" s="14"/>
    </row>
    <row r="245" spans="2:7" x14ac:dyDescent="0.25">
      <c r="B245" s="12"/>
      <c r="C245" s="12"/>
      <c r="D245" s="12"/>
      <c r="E245" s="12"/>
      <c r="G245" s="14"/>
    </row>
    <row r="246" spans="2:7" x14ac:dyDescent="0.25">
      <c r="B246" s="12"/>
      <c r="C246" s="12"/>
      <c r="D246" s="12"/>
      <c r="E246" s="12"/>
      <c r="G246" s="14"/>
    </row>
    <row r="247" spans="2:7" x14ac:dyDescent="0.25">
      <c r="B247" s="12"/>
      <c r="C247" s="12"/>
      <c r="D247" s="12"/>
      <c r="E247" s="12"/>
      <c r="G247" s="14"/>
    </row>
    <row r="248" spans="2:7" x14ac:dyDescent="0.25">
      <c r="B248" s="12"/>
      <c r="C248" s="12"/>
      <c r="D248" s="12"/>
      <c r="E248" s="12"/>
      <c r="G248" s="14"/>
    </row>
    <row r="249" spans="2:7" x14ac:dyDescent="0.25">
      <c r="B249" s="12"/>
      <c r="C249" s="12"/>
      <c r="D249" s="12"/>
      <c r="E249" s="12"/>
      <c r="G249" s="14"/>
    </row>
    <row r="250" spans="2:7" x14ac:dyDescent="0.25">
      <c r="B250" s="12"/>
      <c r="C250" s="12"/>
      <c r="D250" s="12"/>
      <c r="E250" s="12"/>
      <c r="G250" s="14"/>
    </row>
    <row r="251" spans="2:7" x14ac:dyDescent="0.25">
      <c r="B251" s="12"/>
      <c r="C251" s="12"/>
      <c r="D251" s="12"/>
      <c r="E251" s="12"/>
      <c r="G251" s="14"/>
    </row>
    <row r="252" spans="2:7" x14ac:dyDescent="0.25">
      <c r="B252" s="12"/>
      <c r="C252" s="12"/>
      <c r="D252" s="12"/>
      <c r="E252" s="12"/>
      <c r="G252" s="14"/>
    </row>
    <row r="253" spans="2:7" x14ac:dyDescent="0.25">
      <c r="B253" s="12"/>
      <c r="C253" s="12"/>
      <c r="D253" s="12"/>
      <c r="E253" s="12"/>
      <c r="G253" s="14"/>
    </row>
    <row r="254" spans="2:7" x14ac:dyDescent="0.25">
      <c r="B254" s="12"/>
      <c r="C254" s="12"/>
      <c r="D254" s="12"/>
      <c r="E254" s="12"/>
      <c r="G254" s="14"/>
    </row>
    <row r="255" spans="2:7" x14ac:dyDescent="0.25">
      <c r="B255" s="12"/>
      <c r="C255" s="12"/>
      <c r="D255" s="12"/>
      <c r="E255" s="12"/>
      <c r="G255" s="14"/>
    </row>
    <row r="256" spans="2:7" x14ac:dyDescent="0.25">
      <c r="B256" s="12"/>
      <c r="C256" s="12"/>
      <c r="D256" s="12"/>
      <c r="E256" s="12"/>
      <c r="G256" s="14"/>
    </row>
    <row r="257" spans="2:7" x14ac:dyDescent="0.25">
      <c r="B257" s="12"/>
      <c r="C257" s="12"/>
      <c r="D257" s="12"/>
      <c r="E257" s="12"/>
      <c r="G257" s="14"/>
    </row>
    <row r="258" spans="2:7" x14ac:dyDescent="0.25">
      <c r="B258" s="12"/>
      <c r="C258" s="12"/>
      <c r="D258" s="12"/>
      <c r="E258" s="12"/>
      <c r="G258" s="14"/>
    </row>
    <row r="259" spans="2:7" x14ac:dyDescent="0.25">
      <c r="B259" s="12"/>
      <c r="C259" s="12"/>
      <c r="D259" s="12"/>
      <c r="E259" s="12"/>
      <c r="G259" s="14"/>
    </row>
    <row r="260" spans="2:7" x14ac:dyDescent="0.25">
      <c r="B260" s="12"/>
      <c r="C260" s="12"/>
      <c r="D260" s="12"/>
      <c r="E260" s="12"/>
      <c r="G260" s="14"/>
    </row>
    <row r="261" spans="2:7" x14ac:dyDescent="0.25">
      <c r="B261" s="12"/>
      <c r="C261" s="12"/>
      <c r="D261" s="12"/>
      <c r="E261" s="12"/>
      <c r="G261" s="14"/>
    </row>
    <row r="262" spans="2:7" x14ac:dyDescent="0.25">
      <c r="B262" s="12"/>
      <c r="C262" s="12"/>
      <c r="D262" s="12"/>
      <c r="E262" s="12"/>
      <c r="G262" s="14"/>
    </row>
    <row r="263" spans="2:7" x14ac:dyDescent="0.25">
      <c r="B263" s="12"/>
      <c r="C263" s="12"/>
      <c r="D263" s="12"/>
      <c r="E263" s="12"/>
      <c r="G263" s="14"/>
    </row>
    <row r="264" spans="2:7" x14ac:dyDescent="0.25">
      <c r="B264" s="12"/>
      <c r="C264" s="12"/>
      <c r="D264" s="12"/>
      <c r="E264" s="12"/>
      <c r="G264" s="14"/>
    </row>
    <row r="265" spans="2:7" x14ac:dyDescent="0.25">
      <c r="B265" s="12"/>
      <c r="C265" s="12"/>
      <c r="D265" s="12"/>
      <c r="E265" s="12"/>
      <c r="G265" s="14"/>
    </row>
    <row r="266" spans="2:7" x14ac:dyDescent="0.25">
      <c r="B266" s="12"/>
      <c r="C266" s="12"/>
      <c r="D266" s="12"/>
      <c r="E266" s="12"/>
      <c r="G266" s="14"/>
    </row>
    <row r="267" spans="2:7" x14ac:dyDescent="0.25">
      <c r="B267" s="12"/>
      <c r="C267" s="12"/>
      <c r="D267" s="12"/>
      <c r="E267" s="12"/>
      <c r="G267" s="14"/>
    </row>
    <row r="268" spans="2:7" x14ac:dyDescent="0.25">
      <c r="B268" s="12"/>
      <c r="C268" s="12"/>
      <c r="D268" s="12"/>
      <c r="E268" s="12"/>
      <c r="G268" s="14"/>
    </row>
    <row r="269" spans="2:7" x14ac:dyDescent="0.25">
      <c r="B269" s="12"/>
      <c r="C269" s="12"/>
      <c r="D269" s="12"/>
      <c r="E269" s="12"/>
      <c r="G269" s="14"/>
    </row>
    <row r="270" spans="2:7" x14ac:dyDescent="0.25">
      <c r="B270" s="12"/>
      <c r="C270" s="12"/>
      <c r="D270" s="12"/>
      <c r="E270" s="12"/>
      <c r="G270" s="14"/>
    </row>
    <row r="271" spans="2:7" x14ac:dyDescent="0.25">
      <c r="B271" s="12"/>
      <c r="C271" s="12"/>
      <c r="D271" s="12"/>
      <c r="E271" s="12"/>
      <c r="G271" s="14"/>
    </row>
    <row r="272" spans="2:7" x14ac:dyDescent="0.25">
      <c r="B272" s="12"/>
      <c r="C272" s="12"/>
      <c r="D272" s="12"/>
      <c r="E272" s="12"/>
      <c r="G272" s="14"/>
    </row>
    <row r="273" spans="2:7" x14ac:dyDescent="0.25">
      <c r="B273" s="12"/>
      <c r="C273" s="12"/>
      <c r="D273" s="12"/>
      <c r="E273" s="12"/>
      <c r="G273" s="14"/>
    </row>
    <row r="274" spans="2:7" x14ac:dyDescent="0.25">
      <c r="B274" s="12"/>
      <c r="C274" s="12"/>
      <c r="D274" s="12"/>
      <c r="E274" s="12"/>
      <c r="G274" s="14"/>
    </row>
    <row r="275" spans="2:7" x14ac:dyDescent="0.25">
      <c r="B275" s="12"/>
      <c r="C275" s="12"/>
      <c r="D275" s="12"/>
      <c r="E275" s="12"/>
    </row>
  </sheetData>
  <dataValidations count="1">
    <dataValidation type="list" showErrorMessage="1" errorTitle="Pirla, uno di questi 4" sqref="P5" xr:uid="{317D8F2B-3B8A-4A65-9F76-1331B4042230}">
      <formula1>$B$1:$E$1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54F01-11EF-4FF8-9711-148BDB13FDA4}">
  <dimension ref="A1:R26"/>
  <sheetViews>
    <sheetView workbookViewId="0">
      <selection activeCell="Q4" sqref="Q4"/>
    </sheetView>
  </sheetViews>
  <sheetFormatPr defaultRowHeight="15" x14ac:dyDescent="0.25"/>
  <cols>
    <col min="1" max="1" width="5.7109375" bestFit="1" customWidth="1"/>
    <col min="2" max="3" width="12" bestFit="1" customWidth="1"/>
    <col min="4" max="4" width="15.42578125" bestFit="1" customWidth="1"/>
    <col min="5" max="7" width="12" bestFit="1" customWidth="1"/>
    <col min="8" max="8" width="21.42578125" bestFit="1" customWidth="1"/>
    <col min="11" max="11" width="6.85546875" bestFit="1" customWidth="1"/>
    <col min="12" max="12" width="11" bestFit="1" customWidth="1"/>
    <col min="13" max="13" width="15.42578125" bestFit="1" customWidth="1"/>
    <col min="14" max="16" width="6.85546875" bestFit="1" customWidth="1"/>
    <col min="17" max="17" width="21.42578125" bestFit="1" customWidth="1"/>
  </cols>
  <sheetData>
    <row r="1" spans="1:18" x14ac:dyDescent="0.25">
      <c r="A1" s="1" t="s">
        <v>3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10</v>
      </c>
      <c r="G1" s="1" t="s">
        <v>11</v>
      </c>
      <c r="H1" s="1" t="s">
        <v>17</v>
      </c>
      <c r="I1" s="1"/>
      <c r="J1" s="1"/>
      <c r="K1" s="1" t="str">
        <f>B1</f>
        <v>ACWI</v>
      </c>
      <c r="L1" s="1" t="str">
        <f t="shared" ref="L1:Q1" si="0">C1</f>
        <v>AC EUROPE</v>
      </c>
      <c r="M1" s="1" t="str">
        <f t="shared" si="0"/>
        <v>AC ASIA PACIFIC</v>
      </c>
      <c r="N1" s="1" t="str">
        <f t="shared" si="0"/>
        <v>USA</v>
      </c>
      <c r="O1" s="1" t="str">
        <f t="shared" si="0"/>
        <v>GOLD</v>
      </c>
      <c r="P1" s="1" t="str">
        <f t="shared" si="0"/>
        <v>EW</v>
      </c>
      <c r="Q1" s="1" t="str">
        <f t="shared" si="0"/>
        <v>FTSE WORLD GV BOND</v>
      </c>
      <c r="R1" s="1"/>
    </row>
    <row r="2" spans="1:18" x14ac:dyDescent="0.25">
      <c r="A2">
        <v>2000</v>
      </c>
      <c r="B2">
        <v>100</v>
      </c>
      <c r="C2">
        <v>100</v>
      </c>
      <c r="D2">
        <v>100</v>
      </c>
      <c r="E2">
        <v>132.907945641824</v>
      </c>
      <c r="F2">
        <v>253.23557500000001</v>
      </c>
      <c r="G2">
        <f>AVERAGE(C2:E2)</f>
        <v>110.96931521394133</v>
      </c>
      <c r="H2">
        <v>33019.2307692307</v>
      </c>
    </row>
    <row r="3" spans="1:18" x14ac:dyDescent="0.25">
      <c r="A3">
        <v>2001</v>
      </c>
      <c r="B3">
        <v>88.3503746200184</v>
      </c>
      <c r="C3">
        <v>84.617416746976801</v>
      </c>
      <c r="D3">
        <v>83.375805356150494</v>
      </c>
      <c r="E3">
        <v>122.77410261698699</v>
      </c>
      <c r="F3">
        <v>245.61831000000001</v>
      </c>
      <c r="G3">
        <f t="shared" ref="G3:G26" si="1">AVERAGE(C3:E3)</f>
        <v>96.92244157337143</v>
      </c>
      <c r="H3">
        <v>34473.092710265599</v>
      </c>
      <c r="K3" s="6">
        <f>B3/B2-1</f>
        <v>-0.11649625379981599</v>
      </c>
      <c r="L3" s="6">
        <f t="shared" ref="L3:Q3" si="2">C3/C2-1</f>
        <v>-0.15382583253023197</v>
      </c>
      <c r="M3" s="6">
        <f t="shared" si="2"/>
        <v>-0.1662419464384951</v>
      </c>
      <c r="N3" s="6">
        <f t="shared" si="2"/>
        <v>-7.6247081962630636E-2</v>
      </c>
      <c r="O3" s="6">
        <f t="shared" si="2"/>
        <v>-3.0079758738479012E-2</v>
      </c>
      <c r="P3" s="6">
        <f t="shared" si="2"/>
        <v>-0.12658340383094624</v>
      </c>
      <c r="Q3" s="6">
        <f t="shared" si="2"/>
        <v>4.4030763502513004E-2</v>
      </c>
    </row>
    <row r="4" spans="1:18" x14ac:dyDescent="0.25">
      <c r="A4">
        <v>2002</v>
      </c>
      <c r="B4">
        <v>60.483290813546802</v>
      </c>
      <c r="C4">
        <v>58.778803133889198</v>
      </c>
      <c r="D4">
        <v>64.643549637345899</v>
      </c>
      <c r="E4">
        <v>80.120039996196795</v>
      </c>
      <c r="F4">
        <v>363.58429000000001</v>
      </c>
      <c r="G4">
        <f t="shared" si="1"/>
        <v>67.847464255810635</v>
      </c>
      <c r="H4">
        <v>34952.085882306499</v>
      </c>
      <c r="K4" s="6">
        <f t="shared" ref="K4:K26" si="3">B4/B3-1</f>
        <v>-0.3154155704072984</v>
      </c>
      <c r="L4" s="6">
        <f t="shared" ref="L4:L26" si="4">C4/C3-1</f>
        <v>-0.30535810009835551</v>
      </c>
      <c r="M4" s="6">
        <f t="shared" ref="M4:M26" si="5">D4/D3-1</f>
        <v>-0.2246725610479845</v>
      </c>
      <c r="N4" s="6">
        <f t="shared" ref="N4:N26" si="6">E4/E3-1</f>
        <v>-0.34741905427609776</v>
      </c>
      <c r="O4" s="6">
        <f t="shared" ref="O4:O26" si="7">F4/F3-1</f>
        <v>0.48028170212554588</v>
      </c>
      <c r="P4" s="6">
        <f t="shared" ref="P4:P26" si="8">G4/G3-1</f>
        <v>-0.29998189114489748</v>
      </c>
      <c r="Q4" s="6">
        <f t="shared" ref="Q4:Q26" si="9">H4/H3-1</f>
        <v>1.3894696831139308E-2</v>
      </c>
    </row>
    <row r="5" spans="1:18" x14ac:dyDescent="0.25">
      <c r="A5">
        <v>2003</v>
      </c>
      <c r="B5">
        <v>67.4218245031593</v>
      </c>
      <c r="C5">
        <v>67.936350711371006</v>
      </c>
      <c r="D5">
        <v>75.497777508991902</v>
      </c>
      <c r="E5">
        <v>85.592301879638299</v>
      </c>
      <c r="F5">
        <v>523.89239999999995</v>
      </c>
      <c r="G5">
        <f t="shared" si="1"/>
        <v>76.342143366667074</v>
      </c>
      <c r="H5">
        <v>33426.204759837303</v>
      </c>
      <c r="K5" s="6">
        <f t="shared" si="3"/>
        <v>0.11471819069835454</v>
      </c>
      <c r="L5" s="6">
        <f t="shared" si="4"/>
        <v>0.15579676837961975</v>
      </c>
      <c r="M5" s="6">
        <f t="shared" si="5"/>
        <v>0.16790890866202202</v>
      </c>
      <c r="N5" s="6">
        <f t="shared" si="6"/>
        <v>6.8300788213551344E-2</v>
      </c>
      <c r="O5" s="6">
        <f t="shared" si="7"/>
        <v>0.44091044197756712</v>
      </c>
      <c r="P5" s="6">
        <f t="shared" si="8"/>
        <v>0.12520260269165373</v>
      </c>
      <c r="Q5" s="6">
        <f t="shared" si="9"/>
        <v>-4.365636796634309E-2</v>
      </c>
    </row>
    <row r="6" spans="1:18" x14ac:dyDescent="0.25">
      <c r="A6">
        <v>2004</v>
      </c>
      <c r="B6">
        <v>72.097064881221499</v>
      </c>
      <c r="C6">
        <v>76.345557670830701</v>
      </c>
      <c r="D6">
        <v>82.832662934978899</v>
      </c>
      <c r="E6">
        <v>87.478982999617301</v>
      </c>
      <c r="F6">
        <v>596.73600999999996</v>
      </c>
      <c r="G6">
        <f t="shared" si="1"/>
        <v>82.219067868475634</v>
      </c>
      <c r="H6">
        <v>34197.991080238302</v>
      </c>
      <c r="K6" s="6">
        <f t="shared" si="3"/>
        <v>6.9343130544370357E-2</v>
      </c>
      <c r="L6" s="6">
        <f t="shared" si="4"/>
        <v>0.1237806692794905</v>
      </c>
      <c r="M6" s="6">
        <f t="shared" si="5"/>
        <v>9.7153660253288976E-2</v>
      </c>
      <c r="N6" s="6">
        <f t="shared" si="6"/>
        <v>2.2042649613888132E-2</v>
      </c>
      <c r="O6" s="6">
        <f t="shared" si="7"/>
        <v>0.13904307449392284</v>
      </c>
      <c r="P6" s="6">
        <f t="shared" si="8"/>
        <v>7.6981392487004419E-2</v>
      </c>
      <c r="Q6" s="6">
        <f t="shared" si="9"/>
        <v>2.3089259637645965E-2</v>
      </c>
    </row>
    <row r="7" spans="1:18" x14ac:dyDescent="0.25">
      <c r="A7">
        <v>2005</v>
      </c>
      <c r="B7">
        <v>92.082803561131399</v>
      </c>
      <c r="C7">
        <v>96.9426269981887</v>
      </c>
      <c r="D7">
        <v>117.730343786576</v>
      </c>
      <c r="E7">
        <v>105.988103792462</v>
      </c>
      <c r="F7">
        <v>610.14084000000003</v>
      </c>
      <c r="G7">
        <f t="shared" si="1"/>
        <v>106.88702485907557</v>
      </c>
      <c r="H7">
        <v>36682.085487626697</v>
      </c>
      <c r="K7" s="6">
        <f t="shared" si="3"/>
        <v>0.27720599601157159</v>
      </c>
      <c r="L7" s="6">
        <f t="shared" si="4"/>
        <v>0.26978739766580428</v>
      </c>
      <c r="M7" s="6">
        <f t="shared" si="5"/>
        <v>0.42130337979102173</v>
      </c>
      <c r="N7" s="6">
        <f t="shared" si="6"/>
        <v>0.21158363024094218</v>
      </c>
      <c r="O7" s="6">
        <f t="shared" si="7"/>
        <v>2.2463584860581864E-2</v>
      </c>
      <c r="P7" s="6">
        <f t="shared" si="8"/>
        <v>0.30002720330107402</v>
      </c>
      <c r="Q7" s="6">
        <f t="shared" si="9"/>
        <v>7.263860621403162E-2</v>
      </c>
    </row>
    <row r="8" spans="1:18" x14ac:dyDescent="0.25">
      <c r="A8">
        <v>2006</v>
      </c>
      <c r="B8">
        <v>99.629117616990897</v>
      </c>
      <c r="C8">
        <v>116.021374471436</v>
      </c>
      <c r="D8">
        <v>122.673489247151</v>
      </c>
      <c r="E8">
        <v>108.72035975839999</v>
      </c>
      <c r="F8">
        <v>838.00710000000004</v>
      </c>
      <c r="G8">
        <f t="shared" si="1"/>
        <v>115.80507449232898</v>
      </c>
      <c r="H8">
        <v>34794.115325413397</v>
      </c>
      <c r="K8" s="6">
        <f t="shared" si="3"/>
        <v>8.1951393354891655E-2</v>
      </c>
      <c r="L8" s="6">
        <f t="shared" si="4"/>
        <v>0.1968045230876998</v>
      </c>
      <c r="M8" s="6">
        <f t="shared" si="5"/>
        <v>4.198701287695239E-2</v>
      </c>
      <c r="N8" s="6">
        <f t="shared" si="6"/>
        <v>2.5778892801857189E-2</v>
      </c>
      <c r="O8" s="6">
        <f t="shared" si="7"/>
        <v>0.37346501833904444</v>
      </c>
      <c r="P8" s="6">
        <f t="shared" si="8"/>
        <v>8.3434351784151151E-2</v>
      </c>
      <c r="Q8" s="6">
        <f t="shared" si="9"/>
        <v>-5.1468452164480483E-2</v>
      </c>
    </row>
    <row r="9" spans="1:18" x14ac:dyDescent="0.25">
      <c r="A9">
        <v>2007</v>
      </c>
      <c r="B9">
        <v>100.33729910261999</v>
      </c>
      <c r="C9">
        <v>119.96073616681301</v>
      </c>
      <c r="D9">
        <v>126.448466707549</v>
      </c>
      <c r="E9">
        <v>103.393110203631</v>
      </c>
      <c r="F9">
        <v>1226.5537200000001</v>
      </c>
      <c r="G9">
        <f t="shared" si="1"/>
        <v>116.60077102599767</v>
      </c>
      <c r="H9">
        <v>34802.906816118702</v>
      </c>
      <c r="K9" s="6">
        <f t="shared" si="3"/>
        <v>7.1081778356363312E-3</v>
      </c>
      <c r="L9" s="6">
        <f t="shared" si="4"/>
        <v>3.395375820467339E-2</v>
      </c>
      <c r="M9" s="6">
        <f t="shared" si="5"/>
        <v>3.0772561240126839E-2</v>
      </c>
      <c r="N9" s="6">
        <f t="shared" si="6"/>
        <v>-4.8999557825298634E-2</v>
      </c>
      <c r="O9" s="6">
        <f t="shared" si="7"/>
        <v>0.46365552272767152</v>
      </c>
      <c r="P9" s="6">
        <f t="shared" si="8"/>
        <v>6.8709988500668118E-3</v>
      </c>
      <c r="Q9" s="6">
        <f t="shared" si="9"/>
        <v>2.5267177001286889E-4</v>
      </c>
    </row>
    <row r="10" spans="1:18" x14ac:dyDescent="0.25">
      <c r="A10">
        <v>2008</v>
      </c>
      <c r="B10">
        <v>61.004218775917799</v>
      </c>
      <c r="C10">
        <v>66.076661474686006</v>
      </c>
      <c r="D10">
        <v>77.3427352920679</v>
      </c>
      <c r="E10">
        <v>67.890408446912403</v>
      </c>
      <c r="F10">
        <v>1222.19094</v>
      </c>
      <c r="G10">
        <f t="shared" si="1"/>
        <v>70.436601737888765</v>
      </c>
      <c r="H10">
        <v>40656.895054663102</v>
      </c>
      <c r="K10" s="6">
        <f t="shared" si="3"/>
        <v>-0.39200856190552114</v>
      </c>
      <c r="L10" s="6">
        <f t="shared" si="4"/>
        <v>-0.44918092714267588</v>
      </c>
      <c r="M10" s="6">
        <f t="shared" si="5"/>
        <v>-0.38834580358378901</v>
      </c>
      <c r="N10" s="6">
        <f t="shared" si="6"/>
        <v>-0.34337589503591315</v>
      </c>
      <c r="O10" s="6">
        <f t="shared" si="7"/>
        <v>-3.5569416397026599E-3</v>
      </c>
      <c r="P10" s="6">
        <f t="shared" si="8"/>
        <v>-0.39591650108227849</v>
      </c>
      <c r="Q10" s="6">
        <f t="shared" si="9"/>
        <v>0.16820400288613735</v>
      </c>
    </row>
    <row r="11" spans="1:18" x14ac:dyDescent="0.25">
      <c r="A11">
        <v>2009</v>
      </c>
      <c r="B11">
        <v>79.568541523360906</v>
      </c>
      <c r="C11">
        <v>88.041896282160707</v>
      </c>
      <c r="D11">
        <v>103.10369560590701</v>
      </c>
      <c r="E11">
        <v>83.044340717738905</v>
      </c>
      <c r="F11">
        <v>1578.46542</v>
      </c>
      <c r="G11">
        <f t="shared" si="1"/>
        <v>91.396644201935544</v>
      </c>
      <c r="H11">
        <v>40386.401310336601</v>
      </c>
      <c r="K11" s="6">
        <f t="shared" si="3"/>
        <v>0.3043121134889708</v>
      </c>
      <c r="L11" s="6">
        <f t="shared" si="4"/>
        <v>0.33242046915293377</v>
      </c>
      <c r="M11" s="6">
        <f t="shared" si="5"/>
        <v>0.33307537180523128</v>
      </c>
      <c r="N11" s="6">
        <f t="shared" si="6"/>
        <v>0.2232116821432335</v>
      </c>
      <c r="O11" s="6">
        <f t="shared" si="7"/>
        <v>0.29150476275008219</v>
      </c>
      <c r="P11" s="6">
        <f t="shared" si="8"/>
        <v>0.29757316433356684</v>
      </c>
      <c r="Q11" s="6">
        <f t="shared" si="9"/>
        <v>-6.653084156151734E-3</v>
      </c>
    </row>
    <row r="12" spans="1:18" x14ac:dyDescent="0.25">
      <c r="A12">
        <v>2010</v>
      </c>
      <c r="B12">
        <v>95.877754078105696</v>
      </c>
      <c r="C12">
        <v>98.365286424668099</v>
      </c>
      <c r="D12">
        <v>129.03045005722399</v>
      </c>
      <c r="E12">
        <v>101.933103930236</v>
      </c>
      <c r="F12">
        <v>1896.6690900000001</v>
      </c>
      <c r="G12">
        <f t="shared" si="1"/>
        <v>109.77628013737603</v>
      </c>
      <c r="H12">
        <v>45408.7796503137</v>
      </c>
      <c r="K12" s="6">
        <f t="shared" si="3"/>
        <v>0.20497061077783463</v>
      </c>
      <c r="L12" s="6">
        <f t="shared" si="4"/>
        <v>0.11725542700060121</v>
      </c>
      <c r="M12" s="6">
        <f t="shared" si="5"/>
        <v>0.25146290148916428</v>
      </c>
      <c r="N12" s="6">
        <f t="shared" si="6"/>
        <v>0.22745394868867108</v>
      </c>
      <c r="O12" s="6">
        <f t="shared" si="7"/>
        <v>0.2015905232817834</v>
      </c>
      <c r="P12" s="6">
        <f t="shared" si="8"/>
        <v>0.20109749210082328</v>
      </c>
      <c r="Q12" s="6">
        <f t="shared" si="9"/>
        <v>0.12435815465171585</v>
      </c>
    </row>
    <row r="13" spans="1:18" x14ac:dyDescent="0.25">
      <c r="A13">
        <v>2011</v>
      </c>
      <c r="B13">
        <v>91.803639694031304</v>
      </c>
      <c r="C13">
        <v>89.701710474621194</v>
      </c>
      <c r="D13">
        <v>113.19780350611001</v>
      </c>
      <c r="E13">
        <v>106.775126119744</v>
      </c>
      <c r="F13">
        <v>2023.4008200000001</v>
      </c>
      <c r="G13">
        <f t="shared" si="1"/>
        <v>103.22488003349173</v>
      </c>
      <c r="H13">
        <v>49981.331649366497</v>
      </c>
      <c r="K13" s="6">
        <f t="shared" si="3"/>
        <v>-4.2492801622735832E-2</v>
      </c>
      <c r="L13" s="6">
        <f t="shared" si="4"/>
        <v>-8.8075542347775371E-2</v>
      </c>
      <c r="M13" s="6">
        <f t="shared" si="5"/>
        <v>-0.12270473011674632</v>
      </c>
      <c r="N13" s="6">
        <f t="shared" si="6"/>
        <v>4.7501959646219838E-2</v>
      </c>
      <c r="O13" s="6">
        <f t="shared" si="7"/>
        <v>6.6818049953036418E-2</v>
      </c>
      <c r="P13" s="6">
        <f t="shared" si="8"/>
        <v>-5.9679560062390169E-2</v>
      </c>
      <c r="Q13" s="6">
        <f t="shared" si="9"/>
        <v>0.1006975310560061</v>
      </c>
    </row>
    <row r="14" spans="1:18" x14ac:dyDescent="0.25">
      <c r="A14">
        <v>2012</v>
      </c>
      <c r="B14">
        <v>104.973392166314</v>
      </c>
      <c r="C14">
        <v>105.431752425399</v>
      </c>
      <c r="D14">
        <v>130.166655200159</v>
      </c>
      <c r="E14">
        <v>121.254153269011</v>
      </c>
      <c r="F14">
        <v>2209.1241960000002</v>
      </c>
      <c r="G14">
        <f t="shared" si="1"/>
        <v>118.950853631523</v>
      </c>
      <c r="H14">
        <v>49896.455776137598</v>
      </c>
      <c r="K14" s="6">
        <f t="shared" si="3"/>
        <v>0.14345566816496214</v>
      </c>
      <c r="L14" s="6">
        <f t="shared" si="4"/>
        <v>0.17535944261874703</v>
      </c>
      <c r="M14" s="6">
        <f t="shared" si="5"/>
        <v>0.14990442542582616</v>
      </c>
      <c r="N14" s="6">
        <f t="shared" si="6"/>
        <v>0.1356029973968782</v>
      </c>
      <c r="O14" s="6">
        <f t="shared" si="7"/>
        <v>9.1787733880625888E-2</v>
      </c>
      <c r="P14" s="6">
        <f t="shared" si="8"/>
        <v>0.15234673649345898</v>
      </c>
      <c r="Q14" s="6">
        <f t="shared" si="9"/>
        <v>-1.6981514983299695E-3</v>
      </c>
    </row>
    <row r="15" spans="1:18" x14ac:dyDescent="0.25">
      <c r="A15">
        <v>2013</v>
      </c>
      <c r="B15">
        <v>123.33816950438199</v>
      </c>
      <c r="C15">
        <v>124.76007409401601</v>
      </c>
      <c r="D15">
        <v>139.45042056755199</v>
      </c>
      <c r="E15">
        <v>152.89576504808699</v>
      </c>
      <c r="F15">
        <v>1661.7327540000001</v>
      </c>
      <c r="G15">
        <f t="shared" si="1"/>
        <v>139.03541990321833</v>
      </c>
      <c r="H15">
        <v>45829.843706831904</v>
      </c>
      <c r="K15" s="6">
        <f t="shared" si="3"/>
        <v>0.17494697426726824</v>
      </c>
      <c r="L15" s="6">
        <f t="shared" si="4"/>
        <v>0.18332543303112847</v>
      </c>
      <c r="M15" s="6">
        <f t="shared" si="5"/>
        <v>7.1322147389569324E-2</v>
      </c>
      <c r="N15" s="6">
        <f t="shared" si="6"/>
        <v>0.26095280801538245</v>
      </c>
      <c r="O15" s="6">
        <f t="shared" si="7"/>
        <v>-0.24778663100569287</v>
      </c>
      <c r="P15" s="6">
        <f t="shared" si="8"/>
        <v>0.16884760099252238</v>
      </c>
      <c r="Q15" s="6">
        <f t="shared" si="9"/>
        <v>-8.1501020584522244E-2</v>
      </c>
    </row>
    <row r="16" spans="1:18" x14ac:dyDescent="0.25">
      <c r="A16">
        <v>2014</v>
      </c>
      <c r="B16">
        <v>146.29522661533099</v>
      </c>
      <c r="C16">
        <v>131.81631503249301</v>
      </c>
      <c r="D16">
        <v>158.80568767859401</v>
      </c>
      <c r="E16">
        <v>196.208190101697</v>
      </c>
      <c r="F16">
        <v>1436.9480550000001</v>
      </c>
      <c r="G16">
        <f t="shared" si="1"/>
        <v>162.27673093759469</v>
      </c>
      <c r="H16">
        <v>51969.540592808902</v>
      </c>
      <c r="K16" s="6">
        <f t="shared" si="3"/>
        <v>0.18613100229392798</v>
      </c>
      <c r="L16" s="6">
        <f t="shared" si="4"/>
        <v>5.6558486276303332E-2</v>
      </c>
      <c r="M16" s="6">
        <f t="shared" si="5"/>
        <v>0.13879676398441565</v>
      </c>
      <c r="N16" s="6">
        <f t="shared" si="6"/>
        <v>0.28328073730484227</v>
      </c>
      <c r="O16" s="6">
        <f t="shared" si="7"/>
        <v>-0.1352712693776511</v>
      </c>
      <c r="P16" s="6">
        <f t="shared" si="8"/>
        <v>0.16716108061208068</v>
      </c>
      <c r="Q16" s="6">
        <f t="shared" si="9"/>
        <v>0.13396722287014362</v>
      </c>
    </row>
    <row r="17" spans="1:17" x14ac:dyDescent="0.25">
      <c r="A17">
        <v>2015</v>
      </c>
      <c r="B17">
        <v>159.10870394421801</v>
      </c>
      <c r="C17">
        <v>142.08969618035101</v>
      </c>
      <c r="D17">
        <v>173.42412773186501</v>
      </c>
      <c r="E17">
        <v>220.05857079077899</v>
      </c>
      <c r="F17">
        <v>1155.0127170000001</v>
      </c>
      <c r="G17">
        <f t="shared" si="1"/>
        <v>178.52413156766499</v>
      </c>
      <c r="H17">
        <v>55962.574495796602</v>
      </c>
      <c r="K17" s="6">
        <f t="shared" si="3"/>
        <v>8.7586434809515668E-2</v>
      </c>
      <c r="L17" s="6">
        <f t="shared" si="4"/>
        <v>7.7937098646139402E-2</v>
      </c>
      <c r="M17" s="6">
        <f t="shared" si="5"/>
        <v>9.2052370837354403E-2</v>
      </c>
      <c r="N17" s="6">
        <f t="shared" si="6"/>
        <v>0.12155649912840061</v>
      </c>
      <c r="O17" s="6">
        <f t="shared" si="7"/>
        <v>-0.19620426571369698</v>
      </c>
      <c r="P17" s="6">
        <f t="shared" si="8"/>
        <v>0.10012156725241406</v>
      </c>
      <c r="Q17" s="6">
        <f t="shared" si="9"/>
        <v>7.6834119706269188E-2</v>
      </c>
    </row>
    <row r="18" spans="1:17" x14ac:dyDescent="0.25">
      <c r="A18">
        <v>2016</v>
      </c>
      <c r="B18">
        <v>176.755075977655</v>
      </c>
      <c r="C18">
        <v>146.87151750649801</v>
      </c>
      <c r="D18">
        <v>187.34502695761299</v>
      </c>
      <c r="E18">
        <v>251.331495029846</v>
      </c>
      <c r="F18">
        <v>1213.7539859999999</v>
      </c>
      <c r="G18">
        <f t="shared" si="1"/>
        <v>195.18267983131901</v>
      </c>
      <c r="H18">
        <v>58612.434384496897</v>
      </c>
      <c r="K18" s="6">
        <f t="shared" si="3"/>
        <v>0.11090764738818848</v>
      </c>
      <c r="L18" s="6">
        <f t="shared" si="4"/>
        <v>3.3653540367047707E-2</v>
      </c>
      <c r="M18" s="6">
        <f t="shared" si="5"/>
        <v>8.0270833175366318E-2</v>
      </c>
      <c r="N18" s="6">
        <f t="shared" si="6"/>
        <v>0.14211182107876086</v>
      </c>
      <c r="O18" s="6">
        <f t="shared" si="7"/>
        <v>5.0857681595552373E-2</v>
      </c>
      <c r="P18" s="6">
        <f t="shared" si="8"/>
        <v>9.3312585348384713E-2</v>
      </c>
      <c r="Q18" s="6">
        <f t="shared" si="9"/>
        <v>4.7350571566348032E-2</v>
      </c>
    </row>
    <row r="19" spans="1:17" x14ac:dyDescent="0.25">
      <c r="A19">
        <v>2017</v>
      </c>
      <c r="B19">
        <v>192.475173844832</v>
      </c>
      <c r="C19">
        <v>161.67780787628101</v>
      </c>
      <c r="D19">
        <v>216.68147794758201</v>
      </c>
      <c r="E19">
        <v>267.53595069981498</v>
      </c>
      <c r="F19">
        <v>1562.0282850000001</v>
      </c>
      <c r="G19">
        <f t="shared" si="1"/>
        <v>215.29841217455933</v>
      </c>
      <c r="H19">
        <v>55227.710462959301</v>
      </c>
      <c r="K19" s="6">
        <f t="shared" si="3"/>
        <v>8.8937179202504435E-2</v>
      </c>
      <c r="L19" s="6">
        <f t="shared" si="4"/>
        <v>0.10081117578926024</v>
      </c>
      <c r="M19" s="6">
        <f t="shared" si="5"/>
        <v>0.15659049757753341</v>
      </c>
      <c r="N19" s="6">
        <f t="shared" si="6"/>
        <v>6.4474433130812692E-2</v>
      </c>
      <c r="O19" s="6">
        <f t="shared" si="7"/>
        <v>0.28693977776152102</v>
      </c>
      <c r="P19" s="6">
        <f t="shared" si="8"/>
        <v>0.10306105214163863</v>
      </c>
      <c r="Q19" s="6">
        <f t="shared" si="9"/>
        <v>-5.7747540382538043E-2</v>
      </c>
    </row>
    <row r="20" spans="1:17" x14ac:dyDescent="0.25">
      <c r="A20">
        <v>2018</v>
      </c>
      <c r="B20">
        <v>183.14763391083901</v>
      </c>
      <c r="C20">
        <v>144.769223071076</v>
      </c>
      <c r="D20">
        <v>196.84515806649199</v>
      </c>
      <c r="E20">
        <v>266.86368752491802</v>
      </c>
      <c r="F20">
        <v>1468.72585</v>
      </c>
      <c r="G20">
        <f t="shared" si="1"/>
        <v>202.82602288749536</v>
      </c>
      <c r="H20">
        <v>57537.662312033703</v>
      </c>
      <c r="K20" s="6">
        <f t="shared" si="3"/>
        <v>-4.8461002775935125E-2</v>
      </c>
      <c r="L20" s="6">
        <f t="shared" si="4"/>
        <v>-0.1045819771266554</v>
      </c>
      <c r="M20" s="6">
        <f t="shared" si="5"/>
        <v>-9.1545987543469987E-2</v>
      </c>
      <c r="N20" s="6">
        <f t="shared" si="6"/>
        <v>-2.5127956565780263E-3</v>
      </c>
      <c r="O20" s="6">
        <f t="shared" si="7"/>
        <v>-5.9731591224034708E-2</v>
      </c>
      <c r="P20" s="6">
        <f t="shared" si="8"/>
        <v>-5.7930707249952307E-2</v>
      </c>
      <c r="Q20" s="6">
        <f t="shared" si="9"/>
        <v>4.1825957109405509E-2</v>
      </c>
    </row>
    <row r="21" spans="1:17" x14ac:dyDescent="0.25">
      <c r="A21">
        <v>2019</v>
      </c>
      <c r="B21">
        <v>236.125545229549</v>
      </c>
      <c r="C21">
        <v>182.9486678996</v>
      </c>
      <c r="D21">
        <v>239.279435687827</v>
      </c>
      <c r="E21">
        <v>355.68410862236902</v>
      </c>
      <c r="F21">
        <v>1704.209034</v>
      </c>
      <c r="G21">
        <f t="shared" si="1"/>
        <v>259.3040707365987</v>
      </c>
      <c r="H21">
        <v>61961.785136361803</v>
      </c>
      <c r="K21" s="6">
        <f t="shared" si="3"/>
        <v>0.28926342201341804</v>
      </c>
      <c r="L21" s="6">
        <f t="shared" si="4"/>
        <v>0.2637262535406395</v>
      </c>
      <c r="M21" s="6">
        <f t="shared" si="5"/>
        <v>0.21557186388603577</v>
      </c>
      <c r="N21" s="6">
        <f t="shared" si="6"/>
        <v>0.3328306744212155</v>
      </c>
      <c r="O21" s="6">
        <f t="shared" si="7"/>
        <v>0.16033161260149398</v>
      </c>
      <c r="P21" s="6">
        <f t="shared" si="8"/>
        <v>0.27845562933722223</v>
      </c>
      <c r="Q21" s="6">
        <f t="shared" si="9"/>
        <v>7.6890903219799744E-2</v>
      </c>
    </row>
    <row r="22" spans="1:17" x14ac:dyDescent="0.25">
      <c r="A22">
        <v>2020</v>
      </c>
      <c r="B22">
        <v>251.836550998174</v>
      </c>
      <c r="C22">
        <v>175.72826555819901</v>
      </c>
      <c r="D22">
        <v>262.77520518857801</v>
      </c>
      <c r="E22">
        <v>393.93748588408999</v>
      </c>
      <c r="F22">
        <v>2327.179811</v>
      </c>
      <c r="G22">
        <f t="shared" si="1"/>
        <v>277.48031887695566</v>
      </c>
      <c r="H22">
        <v>62703.871808027798</v>
      </c>
      <c r="K22" s="6">
        <f t="shared" si="3"/>
        <v>6.6536662745877662E-2</v>
      </c>
      <c r="L22" s="6">
        <f t="shared" si="4"/>
        <v>-3.9466821072255409E-2</v>
      </c>
      <c r="M22" s="6">
        <f t="shared" si="5"/>
        <v>9.8193852025814987E-2</v>
      </c>
      <c r="N22" s="6">
        <f t="shared" si="6"/>
        <v>0.10754873871054693</v>
      </c>
      <c r="O22" s="6">
        <f t="shared" si="7"/>
        <v>0.36554833624946026</v>
      </c>
      <c r="P22" s="6">
        <f t="shared" si="8"/>
        <v>7.0096269945643996E-2</v>
      </c>
      <c r="Q22" s="6">
        <f t="shared" si="9"/>
        <v>1.1976521819583752E-2</v>
      </c>
    </row>
    <row r="23" spans="1:17" x14ac:dyDescent="0.25">
      <c r="A23">
        <v>2021</v>
      </c>
      <c r="B23">
        <v>321.18764403595202</v>
      </c>
      <c r="C23">
        <v>219.72333249007701</v>
      </c>
      <c r="D23">
        <v>278.59104275660201</v>
      </c>
      <c r="E23">
        <v>535.97771442202895</v>
      </c>
      <c r="F23">
        <v>2070.8348540000002</v>
      </c>
      <c r="G23">
        <f t="shared" si="1"/>
        <v>344.76402988956926</v>
      </c>
      <c r="H23">
        <v>62782.9233304597</v>
      </c>
      <c r="K23" s="6">
        <f t="shared" si="3"/>
        <v>0.2753813644719143</v>
      </c>
      <c r="L23" s="6">
        <f t="shared" si="4"/>
        <v>0.25035851114860841</v>
      </c>
      <c r="M23" s="6">
        <f t="shared" si="5"/>
        <v>6.0187708945651508E-2</v>
      </c>
      <c r="N23" s="6">
        <f t="shared" si="6"/>
        <v>0.36056540346539179</v>
      </c>
      <c r="O23" s="6">
        <f t="shared" si="7"/>
        <v>-0.11015262155005001</v>
      </c>
      <c r="P23" s="6">
        <f t="shared" si="8"/>
        <v>0.24248102094206359</v>
      </c>
      <c r="Q23" s="6">
        <f t="shared" si="9"/>
        <v>1.2607119808154543E-3</v>
      </c>
    </row>
    <row r="24" spans="1:17" x14ac:dyDescent="0.25">
      <c r="A24">
        <v>2022</v>
      </c>
      <c r="B24">
        <v>279.39024266731599</v>
      </c>
      <c r="C24">
        <v>194.351933681416</v>
      </c>
      <c r="D24">
        <v>245.72190767584999</v>
      </c>
      <c r="E24">
        <v>457.77008712528698</v>
      </c>
      <c r="F24">
        <v>1945.9050400000001</v>
      </c>
      <c r="G24">
        <f t="shared" si="1"/>
        <v>299.28130949418431</v>
      </c>
      <c r="H24">
        <v>54427.522573535403</v>
      </c>
      <c r="K24" s="6">
        <f t="shared" si="3"/>
        <v>-0.13013390192543473</v>
      </c>
      <c r="L24" s="6">
        <f t="shared" si="4"/>
        <v>-0.11546975244336788</v>
      </c>
      <c r="M24" s="6">
        <f t="shared" si="5"/>
        <v>-0.11798345975347435</v>
      </c>
      <c r="N24" s="6">
        <f t="shared" si="6"/>
        <v>-0.14591581924460628</v>
      </c>
      <c r="O24" s="6">
        <f t="shared" si="7"/>
        <v>-6.0328236101824917E-2</v>
      </c>
      <c r="P24" s="6">
        <f t="shared" si="8"/>
        <v>-0.13192420453477538</v>
      </c>
      <c r="Q24" s="6">
        <f t="shared" si="9"/>
        <v>-0.1330839711452334</v>
      </c>
    </row>
    <row r="25" spans="1:17" x14ac:dyDescent="0.25">
      <c r="A25">
        <v>2023</v>
      </c>
      <c r="B25">
        <v>329.86066549920002</v>
      </c>
      <c r="C25">
        <v>225.392895540079</v>
      </c>
      <c r="D25">
        <v>264.57543618950598</v>
      </c>
      <c r="E25">
        <v>559.43055086184404</v>
      </c>
      <c r="F25">
        <v>2279.1619500000002</v>
      </c>
      <c r="G25">
        <f t="shared" si="1"/>
        <v>349.7996275304763</v>
      </c>
      <c r="H25">
        <v>55282.007346267703</v>
      </c>
      <c r="K25" s="6">
        <f t="shared" si="3"/>
        <v>0.18064490137539169</v>
      </c>
      <c r="L25" s="6">
        <f t="shared" si="4"/>
        <v>0.15971522006848526</v>
      </c>
      <c r="M25" s="6">
        <f t="shared" si="5"/>
        <v>7.6727096464378253E-2</v>
      </c>
      <c r="N25" s="6">
        <f t="shared" si="6"/>
        <v>0.22207755944685315</v>
      </c>
      <c r="O25" s="6">
        <f t="shared" si="7"/>
        <v>0.17126062328303537</v>
      </c>
      <c r="P25" s="6">
        <f t="shared" si="8"/>
        <v>0.16879877370783047</v>
      </c>
      <c r="Q25" s="6">
        <f t="shared" si="9"/>
        <v>1.5699497833615794E-2</v>
      </c>
    </row>
    <row r="26" spans="1:17" x14ac:dyDescent="0.25">
      <c r="A26">
        <v>2024</v>
      </c>
      <c r="B26">
        <v>353.44208644361203</v>
      </c>
      <c r="C26">
        <v>236.99900598142401</v>
      </c>
      <c r="D26">
        <v>278.91692064051</v>
      </c>
      <c r="E26">
        <v>597.11939892208204</v>
      </c>
      <c r="F26">
        <v>2728.6633849999998</v>
      </c>
      <c r="G26">
        <f t="shared" si="1"/>
        <v>371.01177518133863</v>
      </c>
      <c r="H26">
        <v>56892.306594649803</v>
      </c>
      <c r="K26" s="6">
        <f t="shared" si="3"/>
        <v>7.1489035859200412E-2</v>
      </c>
      <c r="L26" s="6">
        <f t="shared" si="4"/>
        <v>5.1492796228269855E-2</v>
      </c>
      <c r="M26" s="6">
        <f t="shared" si="5"/>
        <v>5.4205653622098726E-2</v>
      </c>
      <c r="N26" s="6">
        <f t="shared" si="6"/>
        <v>6.7370021179886441E-2</v>
      </c>
      <c r="O26" s="6">
        <f t="shared" si="7"/>
        <v>0.1972222443429259</v>
      </c>
      <c r="P26" s="6">
        <f t="shared" si="8"/>
        <v>6.0640852595002404E-2</v>
      </c>
      <c r="Q26" s="6">
        <f t="shared" si="9"/>
        <v>2.9128812893781664E-2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Costante</vt:lpstr>
      <vt:lpstr>Variabili</vt:lpstr>
      <vt:lpstr>Dati</vt:lpstr>
      <vt:lpstr>Chart1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Coletti Paolo</cp:lastModifiedBy>
  <dcterms:created xsi:type="dcterms:W3CDTF">2023-01-01T00:53:59Z</dcterms:created>
  <dcterms:modified xsi:type="dcterms:W3CDTF">2025-05-28T15:11:58Z</dcterms:modified>
</cp:coreProperties>
</file>