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aolo\Videos\finanza\"/>
    </mc:Choice>
  </mc:AlternateContent>
  <xr:revisionPtr revIDLastSave="0" documentId="13_ncr:1_{086AF105-E98F-4027-BCE1-6CFE83D28DF4}" xr6:coauthVersionLast="47" xr6:coauthVersionMax="47" xr10:uidLastSave="{00000000-0000-0000-0000-000000000000}"/>
  <bookViews>
    <workbookView xWindow="-120" yWindow="-120" windowWidth="29040" windowHeight="15720" activeTab="1" xr2:uid="{BEAF622F-06C4-48A1-92F9-F272CE0B97A2}"/>
  </bookViews>
  <sheets>
    <sheet name="contabili" sheetId="1" r:id="rId1"/>
    <sheet name="Coefficienti indicizzazio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D34" i="2"/>
  <c r="D26" i="2"/>
  <c r="D11" i="2"/>
  <c r="F27" i="2"/>
  <c r="F16" i="2"/>
  <c r="F14" i="2"/>
  <c r="F15" i="2" s="1"/>
  <c r="E14" i="2"/>
  <c r="L14" i="1"/>
  <c r="M14" i="1" s="1"/>
  <c r="K27" i="1"/>
  <c r="L27" i="1" s="1"/>
  <c r="M27" i="1" s="1"/>
  <c r="L25" i="1"/>
  <c r="M25" i="1" s="1"/>
  <c r="K13" i="1"/>
  <c r="L13" i="1"/>
  <c r="M13" i="1" s="1"/>
  <c r="L30" i="1"/>
  <c r="M30" i="1" s="1"/>
  <c r="L12" i="1"/>
  <c r="M12" i="1" s="1"/>
  <c r="L24" i="1"/>
  <c r="M24" i="1" s="1"/>
  <c r="L3" i="1"/>
  <c r="M3" i="1" s="1"/>
  <c r="E16" i="2" l="1"/>
  <c r="E9" i="2"/>
  <c r="E10" i="2"/>
  <c r="D10" i="2"/>
  <c r="E15" i="2"/>
  <c r="F23" i="2" s="1"/>
  <c r="F18" i="2"/>
  <c r="F20" i="2" s="1"/>
  <c r="E20" i="2"/>
  <c r="L4" i="1"/>
  <c r="M4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5" i="1"/>
  <c r="M15" i="1" s="1"/>
  <c r="L16" i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6" i="1"/>
  <c r="M26" i="1" s="1"/>
  <c r="L28" i="1"/>
  <c r="M28" i="1" s="1"/>
  <c r="L29" i="1"/>
  <c r="M29" i="1" s="1"/>
  <c r="L2" i="1"/>
  <c r="M2" i="1" s="1"/>
  <c r="H7" i="1"/>
  <c r="E18" i="2" l="1"/>
  <c r="E22" i="2" s="1"/>
  <c r="E32" i="2" s="1"/>
  <c r="F22" i="2"/>
  <c r="F29" i="2"/>
  <c r="F28" i="2"/>
  <c r="E33" i="2" l="1"/>
  <c r="E34" i="2" l="1"/>
  <c r="E36" i="2"/>
  <c r="E37" i="2" s="1"/>
  <c r="E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</author>
  </authors>
  <commentList>
    <comment ref="E20" authorId="0" shapeId="0" xr:uid="{8AC2E981-85A3-4281-81E9-E160995C631D}">
      <text>
        <r>
          <rPr>
            <b/>
            <sz val="9"/>
            <color indexed="81"/>
            <rFont val="Tahoma"/>
            <family val="2"/>
          </rPr>
          <t>Paolo:</t>
        </r>
        <r>
          <rPr>
            <sz val="9"/>
            <color indexed="81"/>
            <rFont val="Tahoma"/>
            <family val="2"/>
          </rPr>
          <t xml:space="preserve">
per paturnie del fisco italiano qui è solo sulla cedola base</t>
        </r>
      </text>
    </comment>
    <comment ref="F23" authorId="0" shapeId="0" xr:uid="{F28E56C6-82CB-4EC2-8030-16587ABE03EA}">
      <text>
        <r>
          <rPr>
            <b/>
            <sz val="9"/>
            <color indexed="81"/>
            <rFont val="Tahoma"/>
            <family val="2"/>
          </rPr>
          <t>Paolo:</t>
        </r>
        <r>
          <rPr>
            <sz val="9"/>
            <color indexed="81"/>
            <rFont val="Tahoma"/>
            <family val="2"/>
          </rPr>
          <t xml:space="preserve">
altre paturnie del fisco italiano, sovracedola e indicizzazione sono reddito da capitale NEL MOMENTO DEL PAGAMENTO DELLA CEDOLA e mentre davano minusvalenza nel momento in cui li avete dati al proprietario precedente!</t>
        </r>
      </text>
    </comment>
    <comment ref="F28" authorId="0" shapeId="0" xr:uid="{AD001C43-7715-4B53-80D3-FFB454E5EE6D}">
      <text>
        <r>
          <rPr>
            <b/>
            <sz val="9"/>
            <color indexed="81"/>
            <rFont val="Tahoma"/>
            <family val="2"/>
          </rPr>
          <t>Paolo:</t>
        </r>
        <r>
          <rPr>
            <sz val="9"/>
            <color indexed="81"/>
            <rFont val="Tahoma"/>
            <family val="2"/>
          </rPr>
          <t xml:space="preserve">
praticamente non viene tassato perché avete forti minusvalenze derivanti da paturnie precedenti</t>
        </r>
      </text>
    </comment>
    <comment ref="F29" authorId="0" shapeId="0" xr:uid="{766876C5-0402-4C0B-931B-4AF247CFAB43}">
      <text>
        <r>
          <rPr>
            <b/>
            <sz val="9"/>
            <color indexed="81"/>
            <rFont val="Tahoma"/>
            <family val="2"/>
          </rPr>
          <t>Paolo:</t>
        </r>
        <r>
          <rPr>
            <sz val="9"/>
            <color indexed="81"/>
            <rFont val="Tahoma"/>
            <family val="2"/>
          </rPr>
          <t xml:space="preserve">
questo finisce nel cassetto fiscale vostro e potete compensarlo in futuro NON CON ETF</t>
        </r>
      </text>
    </comment>
  </commentList>
</comments>
</file>

<file path=xl/sharedStrings.xml><?xml version="1.0" encoding="utf-8"?>
<sst xmlns="http://schemas.openxmlformats.org/spreadsheetml/2006/main" count="100" uniqueCount="55">
  <si>
    <t>Intermediario</t>
  </si>
  <si>
    <t>ING</t>
  </si>
  <si>
    <t>Data</t>
  </si>
  <si>
    <t>BTP</t>
  </si>
  <si>
    <t>Nov 28</t>
  </si>
  <si>
    <t>Quantità</t>
  </si>
  <si>
    <t>Prezzo mercato</t>
  </si>
  <si>
    <t>Rateo</t>
  </si>
  <si>
    <t>Controvalore</t>
  </si>
  <si>
    <t>Spese</t>
  </si>
  <si>
    <t>Totale</t>
  </si>
  <si>
    <t>Prezzo carico</t>
  </si>
  <si>
    <t>Indicizzazione</t>
  </si>
  <si>
    <t>Ritenuta in euro</t>
  </si>
  <si>
    <t>Directa</t>
  </si>
  <si>
    <t>Fineco</t>
  </si>
  <si>
    <t>Mag 26</t>
  </si>
  <si>
    <t>Pop Sondrio</t>
  </si>
  <si>
    <t>webank</t>
  </si>
  <si>
    <t>Mediolanum</t>
  </si>
  <si>
    <t>Giu 30</t>
  </si>
  <si>
    <t>Nov 23</t>
  </si>
  <si>
    <t>Segna -5.51 di rimborso tasse su disaggio di emissione… psicotici!</t>
  </si>
  <si>
    <t>Rateo in percentuale</t>
  </si>
  <si>
    <t>Prezzo finale usando il controvalore</t>
  </si>
  <si>
    <t>sembra essere solo una stima</t>
  </si>
  <si>
    <t>Rateo TOTALE usando controvalore e prezzo</t>
  </si>
  <si>
    <t>Saxo</t>
  </si>
  <si>
    <t>Cedola base</t>
  </si>
  <si>
    <t>Sovracedola</t>
  </si>
  <si>
    <t>Indicizzazione capitale</t>
  </si>
  <si>
    <t>RATEO</t>
  </si>
  <si>
    <t>Ritenuta</t>
  </si>
  <si>
    <t>BNL</t>
  </si>
  <si>
    <t>Mag 25</t>
  </si>
  <si>
    <t>CheBanca</t>
  </si>
  <si>
    <t>Intesa San Paolo</t>
  </si>
  <si>
    <t>BTPI Maggio23</t>
  </si>
  <si>
    <t>Prezzo attuale</t>
  </si>
  <si>
    <t>Ricavo lordo</t>
  </si>
  <si>
    <t>Ricavo netto con la minus precedente</t>
  </si>
  <si>
    <t>Rateo netto da pagare</t>
  </si>
  <si>
    <t>Ricavato</t>
  </si>
  <si>
    <t>Investito</t>
  </si>
  <si>
    <t>Inflazione accumulata finora</t>
  </si>
  <si>
    <t>&lt;-- questa è una previsione ASTROLOGICA dell'inflazione</t>
  </si>
  <si>
    <t>Cedola base annuale</t>
  </si>
  <si>
    <t>Data penultima cedola</t>
  </si>
  <si>
    <t>Data scadenza cedola</t>
  </si>
  <si>
    <t>Rendimento annualizzato</t>
  </si>
  <si>
    <t>Minusvalenza al 12.5% accumulata</t>
  </si>
  <si>
    <t>Minusvalenza al 12.5% rimanente</t>
  </si>
  <si>
    <t>Rendimento se riesci ad usare la minusvalenza</t>
  </si>
  <si>
    <t>Rend ann se riesci ad usare la minusvalenza</t>
  </si>
  <si>
    <t>CEDOLA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</si>
</sst>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0.00000"/>
    <numFmt numFmtId="166" formatCode="#,##0.000"/>
    <numFmt numFmtId="167" formatCode="#,##0.00\ [$€-410]"/>
  </numFmts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2" borderId="0" xfId="0" applyFill="1"/>
    <xf numFmtId="14" fontId="0" fillId="2" borderId="0" xfId="0" applyNumberFormat="1" applyFill="1"/>
    <xf numFmtId="49" fontId="0" fillId="2" borderId="0" xfId="0" applyNumberFormat="1" applyFill="1"/>
    <xf numFmtId="2" fontId="0" fillId="2" borderId="0" xfId="0" applyNumberFormat="1" applyFill="1"/>
    <xf numFmtId="164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49" fontId="0" fillId="3" borderId="0" xfId="0" applyNumberFormat="1" applyFill="1"/>
    <xf numFmtId="2" fontId="0" fillId="3" borderId="0" xfId="0" applyNumberFormat="1" applyFill="1"/>
    <xf numFmtId="0" fontId="0" fillId="4" borderId="0" xfId="0" applyFill="1"/>
    <xf numFmtId="14" fontId="0" fillId="4" borderId="0" xfId="0" applyNumberFormat="1" applyFill="1"/>
    <xf numFmtId="49" fontId="0" fillId="4" borderId="0" xfId="0" applyNumberFormat="1" applyFill="1"/>
    <xf numFmtId="2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49" fontId="0" fillId="5" borderId="0" xfId="0" applyNumberFormat="1" applyFill="1"/>
    <xf numFmtId="2" fontId="0" fillId="5" borderId="0" xfId="0" applyNumberFormat="1" applyFill="1"/>
    <xf numFmtId="166" fontId="0" fillId="2" borderId="0" xfId="0" applyNumberFormat="1" applyFill="1"/>
    <xf numFmtId="10" fontId="0" fillId="0" borderId="0" xfId="0" applyNumberFormat="1"/>
    <xf numFmtId="167" fontId="0" fillId="0" borderId="0" xfId="0" applyNumberFormat="1"/>
    <xf numFmtId="0" fontId="4" fillId="0" borderId="0" xfId="0" applyFont="1"/>
    <xf numFmtId="0" fontId="0" fillId="6" borderId="0" xfId="0" applyFill="1"/>
    <xf numFmtId="10" fontId="0" fillId="6" borderId="0" xfId="0" applyNumberFormat="1" applyFill="1"/>
    <xf numFmtId="167" fontId="0" fillId="3" borderId="0" xfId="0" applyNumberFormat="1" applyFill="1"/>
    <xf numFmtId="0" fontId="0" fillId="7" borderId="0" xfId="0" applyFill="1"/>
    <xf numFmtId="167" fontId="0" fillId="7" borderId="0" xfId="0" applyNumberFormat="1" applyFill="1"/>
    <xf numFmtId="10" fontId="0" fillId="7" borderId="0" xfId="1" applyNumberFormat="1" applyFont="1" applyFill="1"/>
    <xf numFmtId="10" fontId="0" fillId="0" borderId="0" xfId="1" applyNumberFormat="1" applyFont="1" applyFill="1"/>
    <xf numFmtId="0" fontId="2" fillId="0" borderId="0" xfId="0" applyFont="1"/>
    <xf numFmtId="167" fontId="0" fillId="8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'Coefficienti indicizzazione'!$B$1</c:f>
              <c:strCache>
                <c:ptCount val="1"/>
                <c:pt idx="0">
                  <c:v>Indicizzazione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'Coefficienti indicizzazione'!$A$2:$A$469</c:f>
              <c:numCache>
                <c:formatCode>m/d/yyyy</c:formatCode>
                <c:ptCount val="468"/>
                <c:pt idx="0">
                  <c:v>44521</c:v>
                </c:pt>
                <c:pt idx="1">
                  <c:v>44522</c:v>
                </c:pt>
                <c:pt idx="2">
                  <c:v>44523</c:v>
                </c:pt>
                <c:pt idx="3">
                  <c:v>44524</c:v>
                </c:pt>
                <c:pt idx="4">
                  <c:v>44525</c:v>
                </c:pt>
                <c:pt idx="5">
                  <c:v>44526</c:v>
                </c:pt>
                <c:pt idx="6">
                  <c:v>44527</c:v>
                </c:pt>
                <c:pt idx="7">
                  <c:v>44528</c:v>
                </c:pt>
                <c:pt idx="8">
                  <c:v>44529</c:v>
                </c:pt>
                <c:pt idx="9">
                  <c:v>44530</c:v>
                </c:pt>
                <c:pt idx="10">
                  <c:v>44531</c:v>
                </c:pt>
                <c:pt idx="11">
                  <c:v>44532</c:v>
                </c:pt>
                <c:pt idx="12">
                  <c:v>44533</c:v>
                </c:pt>
                <c:pt idx="13">
                  <c:v>44534</c:v>
                </c:pt>
                <c:pt idx="14">
                  <c:v>44535</c:v>
                </c:pt>
                <c:pt idx="15">
                  <c:v>44536</c:v>
                </c:pt>
                <c:pt idx="16">
                  <c:v>44537</c:v>
                </c:pt>
                <c:pt idx="17">
                  <c:v>44538</c:v>
                </c:pt>
                <c:pt idx="18">
                  <c:v>44539</c:v>
                </c:pt>
                <c:pt idx="19">
                  <c:v>44540</c:v>
                </c:pt>
                <c:pt idx="20">
                  <c:v>44541</c:v>
                </c:pt>
                <c:pt idx="21">
                  <c:v>44542</c:v>
                </c:pt>
                <c:pt idx="22">
                  <c:v>44543</c:v>
                </c:pt>
                <c:pt idx="23">
                  <c:v>44544</c:v>
                </c:pt>
                <c:pt idx="24">
                  <c:v>44545</c:v>
                </c:pt>
                <c:pt idx="25">
                  <c:v>44546</c:v>
                </c:pt>
                <c:pt idx="26">
                  <c:v>44547</c:v>
                </c:pt>
                <c:pt idx="27">
                  <c:v>44548</c:v>
                </c:pt>
                <c:pt idx="28">
                  <c:v>44549</c:v>
                </c:pt>
                <c:pt idx="29">
                  <c:v>44550</c:v>
                </c:pt>
                <c:pt idx="30">
                  <c:v>44551</c:v>
                </c:pt>
                <c:pt idx="31">
                  <c:v>44552</c:v>
                </c:pt>
                <c:pt idx="32">
                  <c:v>44553</c:v>
                </c:pt>
                <c:pt idx="33">
                  <c:v>44554</c:v>
                </c:pt>
                <c:pt idx="34">
                  <c:v>44555</c:v>
                </c:pt>
                <c:pt idx="35">
                  <c:v>44556</c:v>
                </c:pt>
                <c:pt idx="36">
                  <c:v>44557</c:v>
                </c:pt>
                <c:pt idx="37">
                  <c:v>44558</c:v>
                </c:pt>
                <c:pt idx="38">
                  <c:v>44559</c:v>
                </c:pt>
                <c:pt idx="39">
                  <c:v>44560</c:v>
                </c:pt>
                <c:pt idx="40">
                  <c:v>44561</c:v>
                </c:pt>
                <c:pt idx="41">
                  <c:v>44562</c:v>
                </c:pt>
                <c:pt idx="42">
                  <c:v>44563</c:v>
                </c:pt>
                <c:pt idx="43">
                  <c:v>44564</c:v>
                </c:pt>
                <c:pt idx="44">
                  <c:v>44565</c:v>
                </c:pt>
                <c:pt idx="45">
                  <c:v>44566</c:v>
                </c:pt>
                <c:pt idx="46">
                  <c:v>44567</c:v>
                </c:pt>
                <c:pt idx="47">
                  <c:v>44568</c:v>
                </c:pt>
                <c:pt idx="48">
                  <c:v>44569</c:v>
                </c:pt>
                <c:pt idx="49">
                  <c:v>44570</c:v>
                </c:pt>
                <c:pt idx="50">
                  <c:v>44571</c:v>
                </c:pt>
                <c:pt idx="51">
                  <c:v>44572</c:v>
                </c:pt>
                <c:pt idx="52">
                  <c:v>44573</c:v>
                </c:pt>
                <c:pt idx="53">
                  <c:v>44574</c:v>
                </c:pt>
                <c:pt idx="54">
                  <c:v>44575</c:v>
                </c:pt>
                <c:pt idx="55">
                  <c:v>44576</c:v>
                </c:pt>
                <c:pt idx="56">
                  <c:v>44577</c:v>
                </c:pt>
                <c:pt idx="57">
                  <c:v>44578</c:v>
                </c:pt>
                <c:pt idx="58">
                  <c:v>44579</c:v>
                </c:pt>
                <c:pt idx="59">
                  <c:v>44580</c:v>
                </c:pt>
                <c:pt idx="60">
                  <c:v>44581</c:v>
                </c:pt>
                <c:pt idx="61">
                  <c:v>44582</c:v>
                </c:pt>
                <c:pt idx="62">
                  <c:v>44583</c:v>
                </c:pt>
                <c:pt idx="63">
                  <c:v>44584</c:v>
                </c:pt>
                <c:pt idx="64">
                  <c:v>44585</c:v>
                </c:pt>
                <c:pt idx="65">
                  <c:v>44586</c:v>
                </c:pt>
                <c:pt idx="66">
                  <c:v>44587</c:v>
                </c:pt>
                <c:pt idx="67">
                  <c:v>44588</c:v>
                </c:pt>
                <c:pt idx="68">
                  <c:v>44589</c:v>
                </c:pt>
                <c:pt idx="69">
                  <c:v>44590</c:v>
                </c:pt>
                <c:pt idx="70">
                  <c:v>44591</c:v>
                </c:pt>
                <c:pt idx="71">
                  <c:v>44592</c:v>
                </c:pt>
                <c:pt idx="72">
                  <c:v>44593</c:v>
                </c:pt>
                <c:pt idx="73">
                  <c:v>44594</c:v>
                </c:pt>
                <c:pt idx="74">
                  <c:v>44595</c:v>
                </c:pt>
                <c:pt idx="75">
                  <c:v>44596</c:v>
                </c:pt>
                <c:pt idx="76">
                  <c:v>44597</c:v>
                </c:pt>
                <c:pt idx="77">
                  <c:v>44598</c:v>
                </c:pt>
                <c:pt idx="78">
                  <c:v>44599</c:v>
                </c:pt>
                <c:pt idx="79">
                  <c:v>44600</c:v>
                </c:pt>
                <c:pt idx="80">
                  <c:v>44601</c:v>
                </c:pt>
                <c:pt idx="81">
                  <c:v>44602</c:v>
                </c:pt>
                <c:pt idx="82">
                  <c:v>44603</c:v>
                </c:pt>
                <c:pt idx="83">
                  <c:v>44604</c:v>
                </c:pt>
                <c:pt idx="84">
                  <c:v>44605</c:v>
                </c:pt>
                <c:pt idx="85">
                  <c:v>44606</c:v>
                </c:pt>
                <c:pt idx="86">
                  <c:v>44607</c:v>
                </c:pt>
                <c:pt idx="87">
                  <c:v>44608</c:v>
                </c:pt>
                <c:pt idx="88">
                  <c:v>44609</c:v>
                </c:pt>
                <c:pt idx="89">
                  <c:v>44610</c:v>
                </c:pt>
                <c:pt idx="90">
                  <c:v>44611</c:v>
                </c:pt>
                <c:pt idx="91">
                  <c:v>44612</c:v>
                </c:pt>
                <c:pt idx="92">
                  <c:v>44613</c:v>
                </c:pt>
                <c:pt idx="93">
                  <c:v>44614</c:v>
                </c:pt>
                <c:pt idx="94">
                  <c:v>44615</c:v>
                </c:pt>
                <c:pt idx="95">
                  <c:v>44616</c:v>
                </c:pt>
                <c:pt idx="96">
                  <c:v>44617</c:v>
                </c:pt>
                <c:pt idx="97">
                  <c:v>44618</c:v>
                </c:pt>
                <c:pt idx="98">
                  <c:v>44619</c:v>
                </c:pt>
                <c:pt idx="99">
                  <c:v>44620</c:v>
                </c:pt>
                <c:pt idx="100">
                  <c:v>44621</c:v>
                </c:pt>
                <c:pt idx="101">
                  <c:v>44622</c:v>
                </c:pt>
                <c:pt idx="102">
                  <c:v>44623</c:v>
                </c:pt>
                <c:pt idx="103">
                  <c:v>44624</c:v>
                </c:pt>
                <c:pt idx="104">
                  <c:v>44625</c:v>
                </c:pt>
                <c:pt idx="105">
                  <c:v>44626</c:v>
                </c:pt>
                <c:pt idx="106">
                  <c:v>44627</c:v>
                </c:pt>
                <c:pt idx="107">
                  <c:v>44628</c:v>
                </c:pt>
                <c:pt idx="108">
                  <c:v>44629</c:v>
                </c:pt>
                <c:pt idx="109">
                  <c:v>44630</c:v>
                </c:pt>
                <c:pt idx="110">
                  <c:v>44631</c:v>
                </c:pt>
                <c:pt idx="111">
                  <c:v>44632</c:v>
                </c:pt>
                <c:pt idx="112">
                  <c:v>44633</c:v>
                </c:pt>
                <c:pt idx="113">
                  <c:v>44634</c:v>
                </c:pt>
                <c:pt idx="114">
                  <c:v>44635</c:v>
                </c:pt>
                <c:pt idx="115">
                  <c:v>44636</c:v>
                </c:pt>
                <c:pt idx="116">
                  <c:v>44637</c:v>
                </c:pt>
                <c:pt idx="117">
                  <c:v>44638</c:v>
                </c:pt>
                <c:pt idx="118">
                  <c:v>44639</c:v>
                </c:pt>
                <c:pt idx="119">
                  <c:v>44640</c:v>
                </c:pt>
                <c:pt idx="120">
                  <c:v>44641</c:v>
                </c:pt>
                <c:pt idx="121">
                  <c:v>44642</c:v>
                </c:pt>
                <c:pt idx="122">
                  <c:v>44643</c:v>
                </c:pt>
                <c:pt idx="123">
                  <c:v>44644</c:v>
                </c:pt>
                <c:pt idx="124">
                  <c:v>44645</c:v>
                </c:pt>
                <c:pt idx="125">
                  <c:v>44646</c:v>
                </c:pt>
                <c:pt idx="126">
                  <c:v>44647</c:v>
                </c:pt>
                <c:pt idx="127">
                  <c:v>44648</c:v>
                </c:pt>
                <c:pt idx="128">
                  <c:v>44649</c:v>
                </c:pt>
                <c:pt idx="129">
                  <c:v>44650</c:v>
                </c:pt>
                <c:pt idx="130">
                  <c:v>44651</c:v>
                </c:pt>
                <c:pt idx="131">
                  <c:v>44652</c:v>
                </c:pt>
                <c:pt idx="132">
                  <c:v>44653</c:v>
                </c:pt>
                <c:pt idx="133">
                  <c:v>44654</c:v>
                </c:pt>
                <c:pt idx="134">
                  <c:v>44655</c:v>
                </c:pt>
                <c:pt idx="135">
                  <c:v>44656</c:v>
                </c:pt>
                <c:pt idx="136">
                  <c:v>44657</c:v>
                </c:pt>
                <c:pt idx="137">
                  <c:v>44658</c:v>
                </c:pt>
                <c:pt idx="138">
                  <c:v>44659</c:v>
                </c:pt>
                <c:pt idx="139">
                  <c:v>44660</c:v>
                </c:pt>
                <c:pt idx="140">
                  <c:v>44661</c:v>
                </c:pt>
                <c:pt idx="141">
                  <c:v>44662</c:v>
                </c:pt>
                <c:pt idx="142">
                  <c:v>44663</c:v>
                </c:pt>
                <c:pt idx="143">
                  <c:v>44664</c:v>
                </c:pt>
                <c:pt idx="144">
                  <c:v>44665</c:v>
                </c:pt>
                <c:pt idx="145">
                  <c:v>44666</c:v>
                </c:pt>
                <c:pt idx="146">
                  <c:v>44667</c:v>
                </c:pt>
                <c:pt idx="147">
                  <c:v>44668</c:v>
                </c:pt>
                <c:pt idx="148">
                  <c:v>44669</c:v>
                </c:pt>
                <c:pt idx="149">
                  <c:v>44670</c:v>
                </c:pt>
                <c:pt idx="150">
                  <c:v>44671</c:v>
                </c:pt>
                <c:pt idx="151">
                  <c:v>44672</c:v>
                </c:pt>
                <c:pt idx="152">
                  <c:v>44673</c:v>
                </c:pt>
                <c:pt idx="153">
                  <c:v>44674</c:v>
                </c:pt>
                <c:pt idx="154">
                  <c:v>44675</c:v>
                </c:pt>
                <c:pt idx="155">
                  <c:v>44676</c:v>
                </c:pt>
                <c:pt idx="156">
                  <c:v>44677</c:v>
                </c:pt>
                <c:pt idx="157">
                  <c:v>44678</c:v>
                </c:pt>
                <c:pt idx="158">
                  <c:v>44679</c:v>
                </c:pt>
                <c:pt idx="159">
                  <c:v>44680</c:v>
                </c:pt>
                <c:pt idx="160">
                  <c:v>44681</c:v>
                </c:pt>
                <c:pt idx="161">
                  <c:v>44682</c:v>
                </c:pt>
                <c:pt idx="162">
                  <c:v>44683</c:v>
                </c:pt>
                <c:pt idx="163">
                  <c:v>44684</c:v>
                </c:pt>
                <c:pt idx="164">
                  <c:v>44685</c:v>
                </c:pt>
                <c:pt idx="165">
                  <c:v>44686</c:v>
                </c:pt>
                <c:pt idx="166">
                  <c:v>44687</c:v>
                </c:pt>
                <c:pt idx="167">
                  <c:v>44688</c:v>
                </c:pt>
                <c:pt idx="168">
                  <c:v>44689</c:v>
                </c:pt>
                <c:pt idx="169">
                  <c:v>44690</c:v>
                </c:pt>
                <c:pt idx="170">
                  <c:v>44691</c:v>
                </c:pt>
                <c:pt idx="171">
                  <c:v>44692</c:v>
                </c:pt>
                <c:pt idx="172">
                  <c:v>44693</c:v>
                </c:pt>
                <c:pt idx="173">
                  <c:v>44694</c:v>
                </c:pt>
                <c:pt idx="174">
                  <c:v>44695</c:v>
                </c:pt>
                <c:pt idx="175">
                  <c:v>44696</c:v>
                </c:pt>
                <c:pt idx="176">
                  <c:v>44697</c:v>
                </c:pt>
                <c:pt idx="177">
                  <c:v>44698</c:v>
                </c:pt>
                <c:pt idx="178">
                  <c:v>44699</c:v>
                </c:pt>
                <c:pt idx="179">
                  <c:v>44700</c:v>
                </c:pt>
                <c:pt idx="180">
                  <c:v>44701</c:v>
                </c:pt>
                <c:pt idx="181">
                  <c:v>44702</c:v>
                </c:pt>
                <c:pt idx="183">
                  <c:v>44703</c:v>
                </c:pt>
                <c:pt idx="184">
                  <c:v>44704</c:v>
                </c:pt>
                <c:pt idx="185">
                  <c:v>44705</c:v>
                </c:pt>
                <c:pt idx="186">
                  <c:v>44706</c:v>
                </c:pt>
                <c:pt idx="187">
                  <c:v>44707</c:v>
                </c:pt>
                <c:pt idx="188">
                  <c:v>44708</c:v>
                </c:pt>
                <c:pt idx="189">
                  <c:v>44709</c:v>
                </c:pt>
                <c:pt idx="190">
                  <c:v>44710</c:v>
                </c:pt>
                <c:pt idx="191">
                  <c:v>44711</c:v>
                </c:pt>
                <c:pt idx="192">
                  <c:v>44712</c:v>
                </c:pt>
                <c:pt idx="193">
                  <c:v>44713</c:v>
                </c:pt>
                <c:pt idx="194">
                  <c:v>44714</c:v>
                </c:pt>
                <c:pt idx="195">
                  <c:v>44715</c:v>
                </c:pt>
                <c:pt idx="196">
                  <c:v>44716</c:v>
                </c:pt>
                <c:pt idx="197">
                  <c:v>44717</c:v>
                </c:pt>
                <c:pt idx="198">
                  <c:v>44718</c:v>
                </c:pt>
                <c:pt idx="199">
                  <c:v>44719</c:v>
                </c:pt>
                <c:pt idx="200">
                  <c:v>44720</c:v>
                </c:pt>
                <c:pt idx="201">
                  <c:v>44721</c:v>
                </c:pt>
                <c:pt idx="202">
                  <c:v>44722</c:v>
                </c:pt>
                <c:pt idx="203">
                  <c:v>44723</c:v>
                </c:pt>
                <c:pt idx="204">
                  <c:v>44724</c:v>
                </c:pt>
                <c:pt idx="205">
                  <c:v>44725</c:v>
                </c:pt>
                <c:pt idx="206">
                  <c:v>44726</c:v>
                </c:pt>
                <c:pt idx="207">
                  <c:v>44727</c:v>
                </c:pt>
                <c:pt idx="208">
                  <c:v>44728</c:v>
                </c:pt>
                <c:pt idx="209">
                  <c:v>44729</c:v>
                </c:pt>
                <c:pt idx="210">
                  <c:v>44730</c:v>
                </c:pt>
                <c:pt idx="211">
                  <c:v>44731</c:v>
                </c:pt>
                <c:pt idx="212">
                  <c:v>44732</c:v>
                </c:pt>
                <c:pt idx="213">
                  <c:v>44733</c:v>
                </c:pt>
                <c:pt idx="214">
                  <c:v>44734</c:v>
                </c:pt>
                <c:pt idx="215">
                  <c:v>44735</c:v>
                </c:pt>
                <c:pt idx="216">
                  <c:v>44736</c:v>
                </c:pt>
                <c:pt idx="217">
                  <c:v>44737</c:v>
                </c:pt>
                <c:pt idx="218">
                  <c:v>44738</c:v>
                </c:pt>
                <c:pt idx="219">
                  <c:v>44739</c:v>
                </c:pt>
                <c:pt idx="220">
                  <c:v>44740</c:v>
                </c:pt>
                <c:pt idx="221">
                  <c:v>44741</c:v>
                </c:pt>
                <c:pt idx="222">
                  <c:v>44742</c:v>
                </c:pt>
                <c:pt idx="223">
                  <c:v>44743</c:v>
                </c:pt>
                <c:pt idx="224">
                  <c:v>44744</c:v>
                </c:pt>
                <c:pt idx="225">
                  <c:v>44745</c:v>
                </c:pt>
                <c:pt idx="226">
                  <c:v>44746</c:v>
                </c:pt>
                <c:pt idx="227">
                  <c:v>44747</c:v>
                </c:pt>
                <c:pt idx="228">
                  <c:v>44748</c:v>
                </c:pt>
                <c:pt idx="229">
                  <c:v>44749</c:v>
                </c:pt>
                <c:pt idx="230">
                  <c:v>44750</c:v>
                </c:pt>
                <c:pt idx="231">
                  <c:v>44751</c:v>
                </c:pt>
                <c:pt idx="232">
                  <c:v>44752</c:v>
                </c:pt>
                <c:pt idx="233">
                  <c:v>44753</c:v>
                </c:pt>
                <c:pt idx="234">
                  <c:v>44754</c:v>
                </c:pt>
                <c:pt idx="235">
                  <c:v>44755</c:v>
                </c:pt>
                <c:pt idx="236">
                  <c:v>44756</c:v>
                </c:pt>
                <c:pt idx="237">
                  <c:v>44757</c:v>
                </c:pt>
                <c:pt idx="238">
                  <c:v>44758</c:v>
                </c:pt>
                <c:pt idx="239">
                  <c:v>44759</c:v>
                </c:pt>
                <c:pt idx="240">
                  <c:v>44760</c:v>
                </c:pt>
                <c:pt idx="241">
                  <c:v>44761</c:v>
                </c:pt>
                <c:pt idx="242">
                  <c:v>44762</c:v>
                </c:pt>
                <c:pt idx="243">
                  <c:v>44763</c:v>
                </c:pt>
                <c:pt idx="244">
                  <c:v>44764</c:v>
                </c:pt>
                <c:pt idx="245">
                  <c:v>44765</c:v>
                </c:pt>
                <c:pt idx="246">
                  <c:v>44766</c:v>
                </c:pt>
                <c:pt idx="247">
                  <c:v>44767</c:v>
                </c:pt>
                <c:pt idx="248">
                  <c:v>44768</c:v>
                </c:pt>
                <c:pt idx="249">
                  <c:v>44769</c:v>
                </c:pt>
                <c:pt idx="250">
                  <c:v>44770</c:v>
                </c:pt>
                <c:pt idx="251">
                  <c:v>44771</c:v>
                </c:pt>
                <c:pt idx="252">
                  <c:v>44772</c:v>
                </c:pt>
                <c:pt idx="253">
                  <c:v>44773</c:v>
                </c:pt>
                <c:pt idx="254">
                  <c:v>44774</c:v>
                </c:pt>
                <c:pt idx="255">
                  <c:v>44775</c:v>
                </c:pt>
                <c:pt idx="256">
                  <c:v>44776</c:v>
                </c:pt>
                <c:pt idx="257">
                  <c:v>44777</c:v>
                </c:pt>
                <c:pt idx="258">
                  <c:v>44778</c:v>
                </c:pt>
                <c:pt idx="259">
                  <c:v>44779</c:v>
                </c:pt>
                <c:pt idx="260">
                  <c:v>44780</c:v>
                </c:pt>
                <c:pt idx="261">
                  <c:v>44781</c:v>
                </c:pt>
                <c:pt idx="262">
                  <c:v>44782</c:v>
                </c:pt>
                <c:pt idx="263">
                  <c:v>44783</c:v>
                </c:pt>
                <c:pt idx="264">
                  <c:v>44784</c:v>
                </c:pt>
                <c:pt idx="265">
                  <c:v>44785</c:v>
                </c:pt>
                <c:pt idx="266">
                  <c:v>44786</c:v>
                </c:pt>
                <c:pt idx="267">
                  <c:v>44787</c:v>
                </c:pt>
                <c:pt idx="268">
                  <c:v>44788</c:v>
                </c:pt>
                <c:pt idx="269">
                  <c:v>44789</c:v>
                </c:pt>
                <c:pt idx="270">
                  <c:v>44790</c:v>
                </c:pt>
                <c:pt idx="271">
                  <c:v>44791</c:v>
                </c:pt>
                <c:pt idx="272">
                  <c:v>44792</c:v>
                </c:pt>
                <c:pt idx="273">
                  <c:v>44793</c:v>
                </c:pt>
                <c:pt idx="274">
                  <c:v>44794</c:v>
                </c:pt>
                <c:pt idx="275">
                  <c:v>44795</c:v>
                </c:pt>
                <c:pt idx="276">
                  <c:v>44796</c:v>
                </c:pt>
                <c:pt idx="277">
                  <c:v>44797</c:v>
                </c:pt>
                <c:pt idx="278">
                  <c:v>44798</c:v>
                </c:pt>
                <c:pt idx="279">
                  <c:v>44799</c:v>
                </c:pt>
                <c:pt idx="280">
                  <c:v>44800</c:v>
                </c:pt>
                <c:pt idx="281">
                  <c:v>44801</c:v>
                </c:pt>
                <c:pt idx="282">
                  <c:v>44802</c:v>
                </c:pt>
                <c:pt idx="283">
                  <c:v>44803</c:v>
                </c:pt>
                <c:pt idx="284">
                  <c:v>44804</c:v>
                </c:pt>
                <c:pt idx="285">
                  <c:v>44805</c:v>
                </c:pt>
                <c:pt idx="286">
                  <c:v>44806</c:v>
                </c:pt>
                <c:pt idx="287">
                  <c:v>44807</c:v>
                </c:pt>
                <c:pt idx="288">
                  <c:v>44808</c:v>
                </c:pt>
                <c:pt idx="289">
                  <c:v>44809</c:v>
                </c:pt>
                <c:pt idx="290">
                  <c:v>44810</c:v>
                </c:pt>
                <c:pt idx="291">
                  <c:v>44811</c:v>
                </c:pt>
                <c:pt idx="292">
                  <c:v>44812</c:v>
                </c:pt>
                <c:pt idx="293">
                  <c:v>44813</c:v>
                </c:pt>
                <c:pt idx="294">
                  <c:v>44814</c:v>
                </c:pt>
                <c:pt idx="295">
                  <c:v>44815</c:v>
                </c:pt>
                <c:pt idx="296">
                  <c:v>44816</c:v>
                </c:pt>
                <c:pt idx="297">
                  <c:v>44817</c:v>
                </c:pt>
                <c:pt idx="298">
                  <c:v>44818</c:v>
                </c:pt>
                <c:pt idx="299">
                  <c:v>44819</c:v>
                </c:pt>
                <c:pt idx="300">
                  <c:v>44820</c:v>
                </c:pt>
                <c:pt idx="301">
                  <c:v>44821</c:v>
                </c:pt>
                <c:pt idx="302">
                  <c:v>44822</c:v>
                </c:pt>
                <c:pt idx="303">
                  <c:v>44823</c:v>
                </c:pt>
                <c:pt idx="304">
                  <c:v>44824</c:v>
                </c:pt>
                <c:pt idx="305">
                  <c:v>44825</c:v>
                </c:pt>
                <c:pt idx="306">
                  <c:v>44826</c:v>
                </c:pt>
                <c:pt idx="307">
                  <c:v>44827</c:v>
                </c:pt>
                <c:pt idx="308">
                  <c:v>44828</c:v>
                </c:pt>
                <c:pt idx="309">
                  <c:v>44829</c:v>
                </c:pt>
                <c:pt idx="310">
                  <c:v>44830</c:v>
                </c:pt>
                <c:pt idx="311">
                  <c:v>44831</c:v>
                </c:pt>
                <c:pt idx="312">
                  <c:v>44832</c:v>
                </c:pt>
                <c:pt idx="313">
                  <c:v>44833</c:v>
                </c:pt>
                <c:pt idx="314">
                  <c:v>44834</c:v>
                </c:pt>
                <c:pt idx="315">
                  <c:v>44835</c:v>
                </c:pt>
                <c:pt idx="316">
                  <c:v>44836</c:v>
                </c:pt>
                <c:pt idx="317">
                  <c:v>44837</c:v>
                </c:pt>
                <c:pt idx="318">
                  <c:v>44838</c:v>
                </c:pt>
                <c:pt idx="319">
                  <c:v>44839</c:v>
                </c:pt>
                <c:pt idx="320">
                  <c:v>44840</c:v>
                </c:pt>
                <c:pt idx="321">
                  <c:v>44841</c:v>
                </c:pt>
                <c:pt idx="322">
                  <c:v>44842</c:v>
                </c:pt>
                <c:pt idx="323">
                  <c:v>44843</c:v>
                </c:pt>
                <c:pt idx="324">
                  <c:v>44844</c:v>
                </c:pt>
                <c:pt idx="325">
                  <c:v>44845</c:v>
                </c:pt>
                <c:pt idx="326">
                  <c:v>44846</c:v>
                </c:pt>
                <c:pt idx="327">
                  <c:v>44847</c:v>
                </c:pt>
                <c:pt idx="328">
                  <c:v>44848</c:v>
                </c:pt>
                <c:pt idx="329">
                  <c:v>44849</c:v>
                </c:pt>
                <c:pt idx="330">
                  <c:v>44850</c:v>
                </c:pt>
                <c:pt idx="331">
                  <c:v>44851</c:v>
                </c:pt>
                <c:pt idx="332">
                  <c:v>44852</c:v>
                </c:pt>
                <c:pt idx="333">
                  <c:v>44853</c:v>
                </c:pt>
                <c:pt idx="334">
                  <c:v>44854</c:v>
                </c:pt>
                <c:pt idx="335">
                  <c:v>44855</c:v>
                </c:pt>
                <c:pt idx="336">
                  <c:v>44856</c:v>
                </c:pt>
                <c:pt idx="337">
                  <c:v>44857</c:v>
                </c:pt>
                <c:pt idx="338">
                  <c:v>44858</c:v>
                </c:pt>
                <c:pt idx="339">
                  <c:v>44859</c:v>
                </c:pt>
                <c:pt idx="340">
                  <c:v>44860</c:v>
                </c:pt>
                <c:pt idx="341">
                  <c:v>44861</c:v>
                </c:pt>
                <c:pt idx="342">
                  <c:v>44862</c:v>
                </c:pt>
                <c:pt idx="343">
                  <c:v>44863</c:v>
                </c:pt>
                <c:pt idx="344">
                  <c:v>44864</c:v>
                </c:pt>
                <c:pt idx="345">
                  <c:v>44865</c:v>
                </c:pt>
                <c:pt idx="346">
                  <c:v>44866</c:v>
                </c:pt>
                <c:pt idx="347">
                  <c:v>44867</c:v>
                </c:pt>
                <c:pt idx="348">
                  <c:v>44868</c:v>
                </c:pt>
                <c:pt idx="349">
                  <c:v>44869</c:v>
                </c:pt>
                <c:pt idx="350">
                  <c:v>44870</c:v>
                </c:pt>
                <c:pt idx="351">
                  <c:v>44871</c:v>
                </c:pt>
                <c:pt idx="352">
                  <c:v>44872</c:v>
                </c:pt>
                <c:pt idx="353">
                  <c:v>44873</c:v>
                </c:pt>
                <c:pt idx="354">
                  <c:v>44874</c:v>
                </c:pt>
                <c:pt idx="355">
                  <c:v>44875</c:v>
                </c:pt>
                <c:pt idx="356">
                  <c:v>44876</c:v>
                </c:pt>
                <c:pt idx="357">
                  <c:v>44877</c:v>
                </c:pt>
                <c:pt idx="358">
                  <c:v>44878</c:v>
                </c:pt>
                <c:pt idx="359">
                  <c:v>44879</c:v>
                </c:pt>
                <c:pt idx="360">
                  <c:v>44880</c:v>
                </c:pt>
                <c:pt idx="361">
                  <c:v>44881</c:v>
                </c:pt>
                <c:pt idx="362">
                  <c:v>44882</c:v>
                </c:pt>
                <c:pt idx="363">
                  <c:v>44883</c:v>
                </c:pt>
                <c:pt idx="364">
                  <c:v>44884</c:v>
                </c:pt>
                <c:pt idx="365">
                  <c:v>44885</c:v>
                </c:pt>
                <c:pt idx="366">
                  <c:v>44886</c:v>
                </c:pt>
                <c:pt idx="367">
                  <c:v>44887</c:v>
                </c:pt>
                <c:pt idx="369">
                  <c:v>44887</c:v>
                </c:pt>
                <c:pt idx="370">
                  <c:v>44888</c:v>
                </c:pt>
                <c:pt idx="371">
                  <c:v>44889</c:v>
                </c:pt>
                <c:pt idx="372">
                  <c:v>44890</c:v>
                </c:pt>
                <c:pt idx="373">
                  <c:v>44891</c:v>
                </c:pt>
                <c:pt idx="374">
                  <c:v>44892</c:v>
                </c:pt>
                <c:pt idx="375">
                  <c:v>44893</c:v>
                </c:pt>
                <c:pt idx="376">
                  <c:v>44894</c:v>
                </c:pt>
                <c:pt idx="377">
                  <c:v>44895</c:v>
                </c:pt>
                <c:pt idx="378">
                  <c:v>44896</c:v>
                </c:pt>
                <c:pt idx="379">
                  <c:v>44897</c:v>
                </c:pt>
                <c:pt idx="380">
                  <c:v>44898</c:v>
                </c:pt>
                <c:pt idx="381">
                  <c:v>44899</c:v>
                </c:pt>
                <c:pt idx="382">
                  <c:v>44900</c:v>
                </c:pt>
                <c:pt idx="383">
                  <c:v>44901</c:v>
                </c:pt>
                <c:pt idx="384">
                  <c:v>44902</c:v>
                </c:pt>
                <c:pt idx="385">
                  <c:v>44903</c:v>
                </c:pt>
                <c:pt idx="386">
                  <c:v>44904</c:v>
                </c:pt>
                <c:pt idx="387">
                  <c:v>44905</c:v>
                </c:pt>
                <c:pt idx="388">
                  <c:v>44906</c:v>
                </c:pt>
                <c:pt idx="389">
                  <c:v>44907</c:v>
                </c:pt>
                <c:pt idx="390">
                  <c:v>44908</c:v>
                </c:pt>
                <c:pt idx="391">
                  <c:v>44909</c:v>
                </c:pt>
                <c:pt idx="392">
                  <c:v>44910</c:v>
                </c:pt>
                <c:pt idx="393">
                  <c:v>44911</c:v>
                </c:pt>
                <c:pt idx="394">
                  <c:v>44912</c:v>
                </c:pt>
                <c:pt idx="395">
                  <c:v>44913</c:v>
                </c:pt>
                <c:pt idx="396">
                  <c:v>44914</c:v>
                </c:pt>
                <c:pt idx="397">
                  <c:v>44915</c:v>
                </c:pt>
                <c:pt idx="398">
                  <c:v>44916</c:v>
                </c:pt>
                <c:pt idx="399">
                  <c:v>44917</c:v>
                </c:pt>
                <c:pt idx="400">
                  <c:v>44918</c:v>
                </c:pt>
                <c:pt idx="401">
                  <c:v>44919</c:v>
                </c:pt>
                <c:pt idx="402">
                  <c:v>44920</c:v>
                </c:pt>
                <c:pt idx="403">
                  <c:v>44921</c:v>
                </c:pt>
                <c:pt idx="404">
                  <c:v>44922</c:v>
                </c:pt>
                <c:pt idx="405">
                  <c:v>44923</c:v>
                </c:pt>
                <c:pt idx="406">
                  <c:v>44924</c:v>
                </c:pt>
                <c:pt idx="407">
                  <c:v>44925</c:v>
                </c:pt>
                <c:pt idx="408">
                  <c:v>44926</c:v>
                </c:pt>
                <c:pt idx="409">
                  <c:v>44927</c:v>
                </c:pt>
                <c:pt idx="410">
                  <c:v>44928</c:v>
                </c:pt>
                <c:pt idx="411">
                  <c:v>44929</c:v>
                </c:pt>
                <c:pt idx="412">
                  <c:v>44930</c:v>
                </c:pt>
                <c:pt idx="413">
                  <c:v>44931</c:v>
                </c:pt>
                <c:pt idx="414">
                  <c:v>44932</c:v>
                </c:pt>
                <c:pt idx="415">
                  <c:v>44933</c:v>
                </c:pt>
                <c:pt idx="416">
                  <c:v>44934</c:v>
                </c:pt>
                <c:pt idx="417">
                  <c:v>44935</c:v>
                </c:pt>
                <c:pt idx="418">
                  <c:v>44936</c:v>
                </c:pt>
                <c:pt idx="419">
                  <c:v>44937</c:v>
                </c:pt>
                <c:pt idx="420">
                  <c:v>44938</c:v>
                </c:pt>
                <c:pt idx="421">
                  <c:v>44939</c:v>
                </c:pt>
                <c:pt idx="422">
                  <c:v>44940</c:v>
                </c:pt>
                <c:pt idx="423">
                  <c:v>44941</c:v>
                </c:pt>
                <c:pt idx="424">
                  <c:v>44942</c:v>
                </c:pt>
                <c:pt idx="425">
                  <c:v>44943</c:v>
                </c:pt>
                <c:pt idx="426">
                  <c:v>44944</c:v>
                </c:pt>
                <c:pt idx="427">
                  <c:v>44945</c:v>
                </c:pt>
                <c:pt idx="428">
                  <c:v>44946</c:v>
                </c:pt>
                <c:pt idx="429">
                  <c:v>44947</c:v>
                </c:pt>
                <c:pt idx="430">
                  <c:v>44948</c:v>
                </c:pt>
                <c:pt idx="431">
                  <c:v>44949</c:v>
                </c:pt>
                <c:pt idx="432">
                  <c:v>44950</c:v>
                </c:pt>
                <c:pt idx="433">
                  <c:v>44951</c:v>
                </c:pt>
                <c:pt idx="434">
                  <c:v>44952</c:v>
                </c:pt>
                <c:pt idx="435">
                  <c:v>44953</c:v>
                </c:pt>
                <c:pt idx="436">
                  <c:v>44954</c:v>
                </c:pt>
                <c:pt idx="437">
                  <c:v>44955</c:v>
                </c:pt>
                <c:pt idx="438">
                  <c:v>44956</c:v>
                </c:pt>
                <c:pt idx="439">
                  <c:v>44957</c:v>
                </c:pt>
                <c:pt idx="440">
                  <c:v>44958</c:v>
                </c:pt>
                <c:pt idx="441">
                  <c:v>44959</c:v>
                </c:pt>
                <c:pt idx="442">
                  <c:v>44960</c:v>
                </c:pt>
                <c:pt idx="443">
                  <c:v>44961</c:v>
                </c:pt>
                <c:pt idx="444">
                  <c:v>44962</c:v>
                </c:pt>
                <c:pt idx="445">
                  <c:v>44963</c:v>
                </c:pt>
                <c:pt idx="446">
                  <c:v>44964</c:v>
                </c:pt>
                <c:pt idx="447">
                  <c:v>44965</c:v>
                </c:pt>
                <c:pt idx="448">
                  <c:v>44966</c:v>
                </c:pt>
                <c:pt idx="449">
                  <c:v>44967</c:v>
                </c:pt>
                <c:pt idx="450">
                  <c:v>44968</c:v>
                </c:pt>
                <c:pt idx="451">
                  <c:v>44969</c:v>
                </c:pt>
                <c:pt idx="452">
                  <c:v>44970</c:v>
                </c:pt>
                <c:pt idx="453">
                  <c:v>44971</c:v>
                </c:pt>
                <c:pt idx="454">
                  <c:v>44972</c:v>
                </c:pt>
                <c:pt idx="455">
                  <c:v>44973</c:v>
                </c:pt>
                <c:pt idx="456">
                  <c:v>44974</c:v>
                </c:pt>
                <c:pt idx="457">
                  <c:v>44975</c:v>
                </c:pt>
                <c:pt idx="458">
                  <c:v>44976</c:v>
                </c:pt>
                <c:pt idx="459">
                  <c:v>44977</c:v>
                </c:pt>
                <c:pt idx="460">
                  <c:v>44978</c:v>
                </c:pt>
                <c:pt idx="461">
                  <c:v>44979</c:v>
                </c:pt>
                <c:pt idx="462">
                  <c:v>44980</c:v>
                </c:pt>
                <c:pt idx="463">
                  <c:v>44981</c:v>
                </c:pt>
                <c:pt idx="464">
                  <c:v>44982</c:v>
                </c:pt>
                <c:pt idx="465">
                  <c:v>44983</c:v>
                </c:pt>
                <c:pt idx="466">
                  <c:v>44984</c:v>
                </c:pt>
                <c:pt idx="467">
                  <c:v>44985</c:v>
                </c:pt>
              </c:numCache>
            </c:numRef>
          </c:xVal>
          <c:yVal>
            <c:numRef>
              <c:f>'Coefficienti indicizzazione'!$B$2:$B$469</c:f>
              <c:numCache>
                <c:formatCode>0.00000</c:formatCode>
                <c:ptCount val="468"/>
                <c:pt idx="0">
                  <c:v>1</c:v>
                </c:pt>
                <c:pt idx="1">
                  <c:v>0.99994000000000005</c:v>
                </c:pt>
                <c:pt idx="2">
                  <c:v>0.99987000000000004</c:v>
                </c:pt>
                <c:pt idx="3">
                  <c:v>0.99980999999999998</c:v>
                </c:pt>
                <c:pt idx="4">
                  <c:v>0.99973999999999996</c:v>
                </c:pt>
                <c:pt idx="5">
                  <c:v>0.99968000000000001</c:v>
                </c:pt>
                <c:pt idx="6">
                  <c:v>0.99961999999999995</c:v>
                </c:pt>
                <c:pt idx="7">
                  <c:v>0.99955000000000005</c:v>
                </c:pt>
                <c:pt idx="8">
                  <c:v>0.99948999999999999</c:v>
                </c:pt>
                <c:pt idx="9">
                  <c:v>0.99943000000000004</c:v>
                </c:pt>
                <c:pt idx="10">
                  <c:v>0.99936000000000003</c:v>
                </c:pt>
                <c:pt idx="11">
                  <c:v>0.99955000000000005</c:v>
                </c:pt>
                <c:pt idx="12">
                  <c:v>0.99973000000000001</c:v>
                </c:pt>
                <c:pt idx="13">
                  <c:v>0.99992000000000003</c:v>
                </c:pt>
                <c:pt idx="14">
                  <c:v>1.0001</c:v>
                </c:pt>
                <c:pt idx="15">
                  <c:v>1.0002899999999999</c:v>
                </c:pt>
                <c:pt idx="16">
                  <c:v>1.00047</c:v>
                </c:pt>
                <c:pt idx="17">
                  <c:v>1.0006600000000001</c:v>
                </c:pt>
                <c:pt idx="18">
                  <c:v>1.00084</c:v>
                </c:pt>
                <c:pt idx="19">
                  <c:v>1.0010300000000001</c:v>
                </c:pt>
                <c:pt idx="20">
                  <c:v>1.0012099999999999</c:v>
                </c:pt>
                <c:pt idx="21">
                  <c:v>1.0014000000000001</c:v>
                </c:pt>
                <c:pt idx="22">
                  <c:v>1.0015799999999999</c:v>
                </c:pt>
                <c:pt idx="23">
                  <c:v>1.00177</c:v>
                </c:pt>
                <c:pt idx="24">
                  <c:v>1.0019499999999999</c:v>
                </c:pt>
                <c:pt idx="25">
                  <c:v>1.00214</c:v>
                </c:pt>
                <c:pt idx="26">
                  <c:v>1.0023200000000001</c:v>
                </c:pt>
                <c:pt idx="27">
                  <c:v>1.00251</c:v>
                </c:pt>
                <c:pt idx="28">
                  <c:v>1.0026900000000001</c:v>
                </c:pt>
                <c:pt idx="29">
                  <c:v>1.00288</c:v>
                </c:pt>
                <c:pt idx="30">
                  <c:v>1.0030600000000001</c:v>
                </c:pt>
                <c:pt idx="31">
                  <c:v>1.00325</c:v>
                </c:pt>
                <c:pt idx="32">
                  <c:v>1.00343</c:v>
                </c:pt>
                <c:pt idx="33">
                  <c:v>1.00362</c:v>
                </c:pt>
                <c:pt idx="34">
                  <c:v>1.0038</c:v>
                </c:pt>
                <c:pt idx="35">
                  <c:v>1.0039899999999999</c:v>
                </c:pt>
                <c:pt idx="36">
                  <c:v>1.00417</c:v>
                </c:pt>
                <c:pt idx="37">
                  <c:v>1.0043599999999999</c:v>
                </c:pt>
                <c:pt idx="38">
                  <c:v>1.0045500000000001</c:v>
                </c:pt>
                <c:pt idx="39">
                  <c:v>1.0047299999999999</c:v>
                </c:pt>
                <c:pt idx="40">
                  <c:v>1.00492</c:v>
                </c:pt>
                <c:pt idx="41">
                  <c:v>1.0051000000000001</c:v>
                </c:pt>
                <c:pt idx="42">
                  <c:v>1.00529</c:v>
                </c:pt>
                <c:pt idx="43">
                  <c:v>1.0054700000000001</c:v>
                </c:pt>
                <c:pt idx="44">
                  <c:v>1.00566</c:v>
                </c:pt>
                <c:pt idx="45">
                  <c:v>1.0058400000000001</c:v>
                </c:pt>
                <c:pt idx="46">
                  <c:v>1.00603</c:v>
                </c:pt>
                <c:pt idx="47">
                  <c:v>1.00621</c:v>
                </c:pt>
                <c:pt idx="48">
                  <c:v>1.0064</c:v>
                </c:pt>
                <c:pt idx="49">
                  <c:v>1.00658</c:v>
                </c:pt>
                <c:pt idx="50">
                  <c:v>1.0067699999999999</c:v>
                </c:pt>
                <c:pt idx="51">
                  <c:v>1.00695</c:v>
                </c:pt>
                <c:pt idx="52">
                  <c:v>1.0071399999999999</c:v>
                </c:pt>
                <c:pt idx="53">
                  <c:v>1.00732</c:v>
                </c:pt>
                <c:pt idx="54">
                  <c:v>1.0075099999999999</c:v>
                </c:pt>
                <c:pt idx="55">
                  <c:v>1.00769</c:v>
                </c:pt>
                <c:pt idx="56">
                  <c:v>1.0078800000000001</c:v>
                </c:pt>
                <c:pt idx="57">
                  <c:v>1.00806</c:v>
                </c:pt>
                <c:pt idx="58">
                  <c:v>1.0082500000000001</c:v>
                </c:pt>
                <c:pt idx="59">
                  <c:v>1.0084299999999999</c:v>
                </c:pt>
                <c:pt idx="60">
                  <c:v>1.0086200000000001</c:v>
                </c:pt>
                <c:pt idx="61">
                  <c:v>1.0087999999999999</c:v>
                </c:pt>
                <c:pt idx="62">
                  <c:v>1.0089900000000001</c:v>
                </c:pt>
                <c:pt idx="63">
                  <c:v>1.0091699999999999</c:v>
                </c:pt>
                <c:pt idx="64">
                  <c:v>1.00936</c:v>
                </c:pt>
                <c:pt idx="65">
                  <c:v>1.0095400000000001</c:v>
                </c:pt>
                <c:pt idx="66">
                  <c:v>1.00973</c:v>
                </c:pt>
                <c:pt idx="67">
                  <c:v>1.0099100000000001</c:v>
                </c:pt>
                <c:pt idx="68">
                  <c:v>1.0101</c:v>
                </c:pt>
                <c:pt idx="69">
                  <c:v>1.0102800000000001</c:v>
                </c:pt>
                <c:pt idx="70">
                  <c:v>1.01047</c:v>
                </c:pt>
                <c:pt idx="71">
                  <c:v>1.01065</c:v>
                </c:pt>
                <c:pt idx="72">
                  <c:v>1.01084</c:v>
                </c:pt>
                <c:pt idx="73">
                  <c:v>1.01101</c:v>
                </c:pt>
                <c:pt idx="74">
                  <c:v>1.01118</c:v>
                </c:pt>
                <c:pt idx="75">
                  <c:v>1.01135</c:v>
                </c:pt>
                <c:pt idx="76">
                  <c:v>1.01152</c:v>
                </c:pt>
                <c:pt idx="77">
                  <c:v>1.01169</c:v>
                </c:pt>
                <c:pt idx="78">
                  <c:v>1.01186</c:v>
                </c:pt>
                <c:pt idx="79">
                  <c:v>1.01203</c:v>
                </c:pt>
                <c:pt idx="80">
                  <c:v>1.0122</c:v>
                </c:pt>
                <c:pt idx="81">
                  <c:v>1.0123800000000001</c:v>
                </c:pt>
                <c:pt idx="82">
                  <c:v>1.0125500000000001</c:v>
                </c:pt>
                <c:pt idx="83">
                  <c:v>1.0127200000000001</c:v>
                </c:pt>
                <c:pt idx="84">
                  <c:v>1.0128900000000001</c:v>
                </c:pt>
                <c:pt idx="85">
                  <c:v>1.0130600000000001</c:v>
                </c:pt>
                <c:pt idx="86">
                  <c:v>1.0132300000000001</c:v>
                </c:pt>
                <c:pt idx="87">
                  <c:v>1.0134000000000001</c:v>
                </c:pt>
                <c:pt idx="88">
                  <c:v>1.0135700000000001</c:v>
                </c:pt>
                <c:pt idx="89">
                  <c:v>1.0137400000000001</c:v>
                </c:pt>
                <c:pt idx="90">
                  <c:v>1.0139100000000001</c:v>
                </c:pt>
                <c:pt idx="91">
                  <c:v>1.0140800000000001</c:v>
                </c:pt>
                <c:pt idx="92">
                  <c:v>1.0142500000000001</c:v>
                </c:pt>
                <c:pt idx="93">
                  <c:v>1.0144200000000001</c:v>
                </c:pt>
                <c:pt idx="94">
                  <c:v>1.0145999999999999</c:v>
                </c:pt>
                <c:pt idx="95">
                  <c:v>1.0147699999999999</c:v>
                </c:pt>
                <c:pt idx="96">
                  <c:v>1.01494</c:v>
                </c:pt>
                <c:pt idx="97">
                  <c:v>1.01511</c:v>
                </c:pt>
                <c:pt idx="98">
                  <c:v>1.01528</c:v>
                </c:pt>
                <c:pt idx="99">
                  <c:v>1.01545</c:v>
                </c:pt>
                <c:pt idx="100">
                  <c:v>1.01562</c:v>
                </c:pt>
                <c:pt idx="101">
                  <c:v>1.0160800000000001</c:v>
                </c:pt>
                <c:pt idx="102">
                  <c:v>1.0165500000000001</c:v>
                </c:pt>
                <c:pt idx="103">
                  <c:v>1.01701</c:v>
                </c:pt>
                <c:pt idx="104">
                  <c:v>1.0174700000000001</c:v>
                </c:pt>
                <c:pt idx="105">
                  <c:v>1.01793</c:v>
                </c:pt>
                <c:pt idx="106">
                  <c:v>1.0184</c:v>
                </c:pt>
                <c:pt idx="107">
                  <c:v>1.0188600000000001</c:v>
                </c:pt>
                <c:pt idx="108">
                  <c:v>1.01932</c:v>
                </c:pt>
                <c:pt idx="109">
                  <c:v>1.0197799999999999</c:v>
                </c:pt>
                <c:pt idx="110">
                  <c:v>1.0202500000000001</c:v>
                </c:pt>
                <c:pt idx="111">
                  <c:v>1.02071</c:v>
                </c:pt>
                <c:pt idx="112">
                  <c:v>1.0211699999999999</c:v>
                </c:pt>
                <c:pt idx="113">
                  <c:v>1.0216400000000001</c:v>
                </c:pt>
                <c:pt idx="114">
                  <c:v>1.0221</c:v>
                </c:pt>
                <c:pt idx="115">
                  <c:v>1.0225599999999999</c:v>
                </c:pt>
                <c:pt idx="116">
                  <c:v>1.02302</c:v>
                </c:pt>
                <c:pt idx="117">
                  <c:v>1.02349</c:v>
                </c:pt>
                <c:pt idx="118">
                  <c:v>1.0239499999999999</c:v>
                </c:pt>
                <c:pt idx="119">
                  <c:v>1.02441</c:v>
                </c:pt>
                <c:pt idx="120">
                  <c:v>1.0248699999999999</c:v>
                </c:pt>
                <c:pt idx="121">
                  <c:v>1.0253399999999999</c:v>
                </c:pt>
                <c:pt idx="122">
                  <c:v>1.0258</c:v>
                </c:pt>
                <c:pt idx="123">
                  <c:v>1.02626</c:v>
                </c:pt>
                <c:pt idx="124">
                  <c:v>1.0267299999999999</c:v>
                </c:pt>
                <c:pt idx="125">
                  <c:v>1.02719</c:v>
                </c:pt>
                <c:pt idx="126">
                  <c:v>1.02765</c:v>
                </c:pt>
                <c:pt idx="127">
                  <c:v>1.0281100000000001</c:v>
                </c:pt>
                <c:pt idx="128">
                  <c:v>1.02858</c:v>
                </c:pt>
                <c:pt idx="129">
                  <c:v>1.02904</c:v>
                </c:pt>
                <c:pt idx="130">
                  <c:v>1.0295000000000001</c:v>
                </c:pt>
                <c:pt idx="131">
                  <c:v>1.02996</c:v>
                </c:pt>
                <c:pt idx="132">
                  <c:v>1.0303199999999999</c:v>
                </c:pt>
                <c:pt idx="133">
                  <c:v>1.03067</c:v>
                </c:pt>
                <c:pt idx="134">
                  <c:v>1.03102</c:v>
                </c:pt>
                <c:pt idx="135">
                  <c:v>1.0313699999999999</c:v>
                </c:pt>
                <c:pt idx="136">
                  <c:v>1.03172</c:v>
                </c:pt>
                <c:pt idx="137">
                  <c:v>1.03207</c:v>
                </c:pt>
                <c:pt idx="138">
                  <c:v>1.0324199999999999</c:v>
                </c:pt>
                <c:pt idx="139">
                  <c:v>1.03277</c:v>
                </c:pt>
                <c:pt idx="140">
                  <c:v>1.03312</c:v>
                </c:pt>
                <c:pt idx="141">
                  <c:v>1.0334700000000001</c:v>
                </c:pt>
                <c:pt idx="142">
                  <c:v>1.03382</c:v>
                </c:pt>
                <c:pt idx="143">
                  <c:v>1.03417</c:v>
                </c:pt>
                <c:pt idx="144">
                  <c:v>1.0345200000000001</c:v>
                </c:pt>
                <c:pt idx="145">
                  <c:v>1.03487</c:v>
                </c:pt>
                <c:pt idx="146">
                  <c:v>1.03522</c:v>
                </c:pt>
                <c:pt idx="147">
                  <c:v>1.0355799999999999</c:v>
                </c:pt>
                <c:pt idx="148">
                  <c:v>1.03593</c:v>
                </c:pt>
                <c:pt idx="149">
                  <c:v>1.0362800000000001</c:v>
                </c:pt>
                <c:pt idx="150">
                  <c:v>1.0366299999999999</c:v>
                </c:pt>
                <c:pt idx="151">
                  <c:v>1.03698</c:v>
                </c:pt>
                <c:pt idx="152">
                  <c:v>1.0373300000000001</c:v>
                </c:pt>
                <c:pt idx="153">
                  <c:v>1.0376799999999999</c:v>
                </c:pt>
                <c:pt idx="154">
                  <c:v>1.03803</c:v>
                </c:pt>
                <c:pt idx="155">
                  <c:v>1.0383800000000001</c:v>
                </c:pt>
                <c:pt idx="156">
                  <c:v>1.0387299999999999</c:v>
                </c:pt>
                <c:pt idx="157">
                  <c:v>1.03908</c:v>
                </c:pt>
                <c:pt idx="158">
                  <c:v>1.0394300000000001</c:v>
                </c:pt>
                <c:pt idx="159">
                  <c:v>1.0397799999999999</c:v>
                </c:pt>
                <c:pt idx="160">
                  <c:v>1.04013</c:v>
                </c:pt>
                <c:pt idx="161">
                  <c:v>1.0404800000000001</c:v>
                </c:pt>
                <c:pt idx="162">
                  <c:v>1.0408200000000001</c:v>
                </c:pt>
                <c:pt idx="163">
                  <c:v>1.0411600000000001</c:v>
                </c:pt>
                <c:pt idx="164">
                  <c:v>1.0415000000000001</c:v>
                </c:pt>
                <c:pt idx="165">
                  <c:v>1.0418400000000001</c:v>
                </c:pt>
                <c:pt idx="166">
                  <c:v>1.0421800000000001</c:v>
                </c:pt>
                <c:pt idx="167">
                  <c:v>1.0425199999999999</c:v>
                </c:pt>
                <c:pt idx="168">
                  <c:v>1.0428599999999999</c:v>
                </c:pt>
                <c:pt idx="169">
                  <c:v>1.0431999999999999</c:v>
                </c:pt>
                <c:pt idx="170">
                  <c:v>1.0435399999999999</c:v>
                </c:pt>
                <c:pt idx="171">
                  <c:v>1.0438799999999999</c:v>
                </c:pt>
                <c:pt idx="172">
                  <c:v>1.0442199999999999</c:v>
                </c:pt>
                <c:pt idx="173">
                  <c:v>1.0445599999999999</c:v>
                </c:pt>
                <c:pt idx="174">
                  <c:v>1.0448999999999999</c:v>
                </c:pt>
                <c:pt idx="175">
                  <c:v>1.0452399999999999</c:v>
                </c:pt>
                <c:pt idx="176">
                  <c:v>1.0455700000000001</c:v>
                </c:pt>
                <c:pt idx="177">
                  <c:v>1.0459099999999999</c:v>
                </c:pt>
                <c:pt idx="178">
                  <c:v>1.0462499999999999</c:v>
                </c:pt>
                <c:pt idx="179">
                  <c:v>1.0465899999999999</c:v>
                </c:pt>
                <c:pt idx="180">
                  <c:v>1.0469299999999999</c:v>
                </c:pt>
                <c:pt idx="181">
                  <c:v>1.0472699999999999</c:v>
                </c:pt>
                <c:pt idx="183">
                  <c:v>1</c:v>
                </c:pt>
                <c:pt idx="184">
                  <c:v>1.0003200000000001</c:v>
                </c:pt>
                <c:pt idx="185">
                  <c:v>1.00065</c:v>
                </c:pt>
                <c:pt idx="186">
                  <c:v>1.0009699999999999</c:v>
                </c:pt>
                <c:pt idx="187">
                  <c:v>1.0013000000000001</c:v>
                </c:pt>
                <c:pt idx="188">
                  <c:v>1.00162</c:v>
                </c:pt>
                <c:pt idx="189">
                  <c:v>1.0019400000000001</c:v>
                </c:pt>
                <c:pt idx="190">
                  <c:v>1.00227</c:v>
                </c:pt>
                <c:pt idx="191">
                  <c:v>1.0025900000000001</c:v>
                </c:pt>
                <c:pt idx="192">
                  <c:v>1.00292</c:v>
                </c:pt>
                <c:pt idx="193">
                  <c:v>1.0032399999999999</c:v>
                </c:pt>
                <c:pt idx="194">
                  <c:v>1.00356</c:v>
                </c:pt>
                <c:pt idx="195">
                  <c:v>1.0035000000000001</c:v>
                </c:pt>
                <c:pt idx="196">
                  <c:v>1.0034400000000001</c:v>
                </c:pt>
                <c:pt idx="197">
                  <c:v>1.0033799999999999</c:v>
                </c:pt>
                <c:pt idx="198">
                  <c:v>1.00332</c:v>
                </c:pt>
                <c:pt idx="199">
                  <c:v>1.00326</c:v>
                </c:pt>
                <c:pt idx="200">
                  <c:v>1.0032000000000001</c:v>
                </c:pt>
                <c:pt idx="201">
                  <c:v>1.0031399999999999</c:v>
                </c:pt>
                <c:pt idx="202">
                  <c:v>1.00308</c:v>
                </c:pt>
                <c:pt idx="203">
                  <c:v>1.00302</c:v>
                </c:pt>
                <c:pt idx="204">
                  <c:v>1.0029600000000001</c:v>
                </c:pt>
                <c:pt idx="205">
                  <c:v>1.0028900000000001</c:v>
                </c:pt>
                <c:pt idx="206">
                  <c:v>1.0028300000000001</c:v>
                </c:pt>
                <c:pt idx="207">
                  <c:v>1.0027699999999999</c:v>
                </c:pt>
                <c:pt idx="208">
                  <c:v>1.00271</c:v>
                </c:pt>
                <c:pt idx="209">
                  <c:v>1.00265</c:v>
                </c:pt>
                <c:pt idx="210">
                  <c:v>1.0025900000000001</c:v>
                </c:pt>
                <c:pt idx="211">
                  <c:v>1.0025299999999999</c:v>
                </c:pt>
                <c:pt idx="212">
                  <c:v>1.00247</c:v>
                </c:pt>
                <c:pt idx="213">
                  <c:v>1.00241</c:v>
                </c:pt>
                <c:pt idx="214">
                  <c:v>1.0023500000000001</c:v>
                </c:pt>
                <c:pt idx="215">
                  <c:v>1.0022899999999999</c:v>
                </c:pt>
                <c:pt idx="216">
                  <c:v>1.0022200000000001</c:v>
                </c:pt>
                <c:pt idx="217">
                  <c:v>1.0021599999999999</c:v>
                </c:pt>
                <c:pt idx="218">
                  <c:v>1.0021</c:v>
                </c:pt>
                <c:pt idx="219">
                  <c:v>1.00204</c:v>
                </c:pt>
                <c:pt idx="220">
                  <c:v>1.0019800000000001</c:v>
                </c:pt>
                <c:pt idx="221">
                  <c:v>1.0019199999999999</c:v>
                </c:pt>
                <c:pt idx="222">
                  <c:v>1.00186</c:v>
                </c:pt>
                <c:pt idx="223">
                  <c:v>1.0018</c:v>
                </c:pt>
                <c:pt idx="224">
                  <c:v>1.0017400000000001</c:v>
                </c:pt>
                <c:pt idx="225">
                  <c:v>1.002</c:v>
                </c:pt>
                <c:pt idx="226">
                  <c:v>1.00227</c:v>
                </c:pt>
                <c:pt idx="227">
                  <c:v>1.0025299999999999</c:v>
                </c:pt>
                <c:pt idx="228">
                  <c:v>1.0027999999999999</c:v>
                </c:pt>
                <c:pt idx="229">
                  <c:v>1.0030600000000001</c:v>
                </c:pt>
                <c:pt idx="230">
                  <c:v>1.0033300000000001</c:v>
                </c:pt>
                <c:pt idx="231">
                  <c:v>1.00359</c:v>
                </c:pt>
                <c:pt idx="232">
                  <c:v>1.00386</c:v>
                </c:pt>
                <c:pt idx="233">
                  <c:v>1.0041199999999999</c:v>
                </c:pt>
                <c:pt idx="234">
                  <c:v>1.0043899999999999</c:v>
                </c:pt>
                <c:pt idx="235">
                  <c:v>1.00465</c:v>
                </c:pt>
                <c:pt idx="236">
                  <c:v>1.00492</c:v>
                </c:pt>
                <c:pt idx="237">
                  <c:v>1.00518</c:v>
                </c:pt>
                <c:pt idx="238">
                  <c:v>1.00545</c:v>
                </c:pt>
                <c:pt idx="239">
                  <c:v>1.0057100000000001</c:v>
                </c:pt>
                <c:pt idx="240">
                  <c:v>1.0059800000000001</c:v>
                </c:pt>
                <c:pt idx="241">
                  <c:v>1.00624</c:v>
                </c:pt>
                <c:pt idx="242">
                  <c:v>1.00651</c:v>
                </c:pt>
                <c:pt idx="243">
                  <c:v>1.00678</c:v>
                </c:pt>
                <c:pt idx="244">
                  <c:v>1.0070399999999999</c:v>
                </c:pt>
                <c:pt idx="245">
                  <c:v>1.0073099999999999</c:v>
                </c:pt>
                <c:pt idx="246">
                  <c:v>1.0075700000000001</c:v>
                </c:pt>
                <c:pt idx="247">
                  <c:v>1.0078400000000001</c:v>
                </c:pt>
                <c:pt idx="248">
                  <c:v>1.0081</c:v>
                </c:pt>
                <c:pt idx="249">
                  <c:v>1.00837</c:v>
                </c:pt>
                <c:pt idx="250">
                  <c:v>1.0086299999999999</c:v>
                </c:pt>
                <c:pt idx="251">
                  <c:v>1.0088999999999999</c:v>
                </c:pt>
                <c:pt idx="252">
                  <c:v>1.0091600000000001</c:v>
                </c:pt>
                <c:pt idx="253">
                  <c:v>1.00943</c:v>
                </c:pt>
                <c:pt idx="254">
                  <c:v>1.00969</c:v>
                </c:pt>
                <c:pt idx="255">
                  <c:v>1.00996</c:v>
                </c:pt>
                <c:pt idx="256">
                  <c:v>1.01034</c:v>
                </c:pt>
                <c:pt idx="257">
                  <c:v>1.0107200000000001</c:v>
                </c:pt>
                <c:pt idx="258">
                  <c:v>1.01111</c:v>
                </c:pt>
                <c:pt idx="259">
                  <c:v>1.01149</c:v>
                </c:pt>
                <c:pt idx="260">
                  <c:v>1.01187</c:v>
                </c:pt>
                <c:pt idx="261">
                  <c:v>1.0122500000000001</c:v>
                </c:pt>
                <c:pt idx="262">
                  <c:v>1.01264</c:v>
                </c:pt>
                <c:pt idx="263">
                  <c:v>1.01302</c:v>
                </c:pt>
                <c:pt idx="264">
                  <c:v>1.0134000000000001</c:v>
                </c:pt>
                <c:pt idx="265">
                  <c:v>1.01379</c:v>
                </c:pt>
                <c:pt idx="266">
                  <c:v>1.01417</c:v>
                </c:pt>
                <c:pt idx="267">
                  <c:v>1.0145500000000001</c:v>
                </c:pt>
                <c:pt idx="268">
                  <c:v>1.0149300000000001</c:v>
                </c:pt>
                <c:pt idx="269">
                  <c:v>1.01532</c:v>
                </c:pt>
                <c:pt idx="270">
                  <c:v>1.0157</c:v>
                </c:pt>
                <c:pt idx="271">
                  <c:v>1.0160800000000001</c:v>
                </c:pt>
                <c:pt idx="272">
                  <c:v>1.01647</c:v>
                </c:pt>
                <c:pt idx="273">
                  <c:v>1.01685</c:v>
                </c:pt>
                <c:pt idx="274">
                  <c:v>1.0172300000000001</c:v>
                </c:pt>
                <c:pt idx="275">
                  <c:v>1.01762</c:v>
                </c:pt>
                <c:pt idx="276">
                  <c:v>1.018</c:v>
                </c:pt>
                <c:pt idx="277">
                  <c:v>1.0183800000000001</c:v>
                </c:pt>
                <c:pt idx="278">
                  <c:v>1.0187600000000001</c:v>
                </c:pt>
                <c:pt idx="279">
                  <c:v>1.01915</c:v>
                </c:pt>
                <c:pt idx="280">
                  <c:v>1.01953</c:v>
                </c:pt>
                <c:pt idx="281">
                  <c:v>1.0199100000000001</c:v>
                </c:pt>
                <c:pt idx="282">
                  <c:v>1.0203</c:v>
                </c:pt>
                <c:pt idx="283">
                  <c:v>1.02068</c:v>
                </c:pt>
                <c:pt idx="284">
                  <c:v>1.0210600000000001</c:v>
                </c:pt>
                <c:pt idx="285">
                  <c:v>1.0214399999999999</c:v>
                </c:pt>
                <c:pt idx="286">
                  <c:v>1.02183</c:v>
                </c:pt>
                <c:pt idx="287">
                  <c:v>1.0219499999999999</c:v>
                </c:pt>
                <c:pt idx="288">
                  <c:v>1.02207</c:v>
                </c:pt>
                <c:pt idx="289">
                  <c:v>1.0221899999999999</c:v>
                </c:pt>
                <c:pt idx="290">
                  <c:v>1.0223100000000001</c:v>
                </c:pt>
                <c:pt idx="291">
                  <c:v>1.02244</c:v>
                </c:pt>
                <c:pt idx="292">
                  <c:v>1.0225599999999999</c:v>
                </c:pt>
                <c:pt idx="293">
                  <c:v>1.02268</c:v>
                </c:pt>
                <c:pt idx="294">
                  <c:v>1.0227999999999999</c:v>
                </c:pt>
                <c:pt idx="295">
                  <c:v>1.0229200000000001</c:v>
                </c:pt>
                <c:pt idx="296">
                  <c:v>1.0230399999999999</c:v>
                </c:pt>
                <c:pt idx="297">
                  <c:v>1.0231699999999999</c:v>
                </c:pt>
                <c:pt idx="298">
                  <c:v>1.02329</c:v>
                </c:pt>
                <c:pt idx="299">
                  <c:v>1.0234099999999999</c:v>
                </c:pt>
                <c:pt idx="300">
                  <c:v>1.0235300000000001</c:v>
                </c:pt>
                <c:pt idx="301">
                  <c:v>1.0236499999999999</c:v>
                </c:pt>
                <c:pt idx="302">
                  <c:v>1.0237799999999999</c:v>
                </c:pt>
                <c:pt idx="303">
                  <c:v>1.0239</c:v>
                </c:pt>
                <c:pt idx="304">
                  <c:v>1.0240199999999999</c:v>
                </c:pt>
                <c:pt idx="305">
                  <c:v>1.0241400000000001</c:v>
                </c:pt>
                <c:pt idx="306">
                  <c:v>1.0242599999999999</c:v>
                </c:pt>
                <c:pt idx="307">
                  <c:v>1.0243800000000001</c:v>
                </c:pt>
                <c:pt idx="308">
                  <c:v>1.02451</c:v>
                </c:pt>
                <c:pt idx="309">
                  <c:v>1.0246299999999999</c:v>
                </c:pt>
                <c:pt idx="310">
                  <c:v>1.02475</c:v>
                </c:pt>
                <c:pt idx="311">
                  <c:v>1.0248699999999999</c:v>
                </c:pt>
                <c:pt idx="312">
                  <c:v>1.0249900000000001</c:v>
                </c:pt>
                <c:pt idx="313">
                  <c:v>1.02511</c:v>
                </c:pt>
                <c:pt idx="314">
                  <c:v>1.0252399999999999</c:v>
                </c:pt>
                <c:pt idx="315">
                  <c:v>1.02536</c:v>
                </c:pt>
                <c:pt idx="316">
                  <c:v>1.0254799999999999</c:v>
                </c:pt>
                <c:pt idx="317">
                  <c:v>1.0257499999999999</c:v>
                </c:pt>
                <c:pt idx="318">
                  <c:v>1.0260100000000001</c:v>
                </c:pt>
                <c:pt idx="319">
                  <c:v>1.0262800000000001</c:v>
                </c:pt>
                <c:pt idx="320">
                  <c:v>1.02654</c:v>
                </c:pt>
                <c:pt idx="321">
                  <c:v>1.02681</c:v>
                </c:pt>
                <c:pt idx="322">
                  <c:v>1.0270699999999999</c:v>
                </c:pt>
                <c:pt idx="323">
                  <c:v>1.0273399999999999</c:v>
                </c:pt>
                <c:pt idx="324">
                  <c:v>1.0276000000000001</c:v>
                </c:pt>
                <c:pt idx="325">
                  <c:v>1.0278700000000001</c:v>
                </c:pt>
                <c:pt idx="326">
                  <c:v>1.02813</c:v>
                </c:pt>
                <c:pt idx="327">
                  <c:v>1.0284</c:v>
                </c:pt>
                <c:pt idx="328">
                  <c:v>1.0286599999999999</c:v>
                </c:pt>
                <c:pt idx="329">
                  <c:v>1.0289299999999999</c:v>
                </c:pt>
                <c:pt idx="330">
                  <c:v>1.02919</c:v>
                </c:pt>
                <c:pt idx="331">
                  <c:v>1.02946</c:v>
                </c:pt>
                <c:pt idx="332">
                  <c:v>1.02972</c:v>
                </c:pt>
                <c:pt idx="333">
                  <c:v>1.02999</c:v>
                </c:pt>
                <c:pt idx="334">
                  <c:v>1.0302500000000001</c:v>
                </c:pt>
                <c:pt idx="335">
                  <c:v>1.0305200000000001</c:v>
                </c:pt>
                <c:pt idx="336">
                  <c:v>1.03078</c:v>
                </c:pt>
                <c:pt idx="337">
                  <c:v>1.03105</c:v>
                </c:pt>
                <c:pt idx="338">
                  <c:v>1.0313099999999999</c:v>
                </c:pt>
                <c:pt idx="339">
                  <c:v>1.0315799999999999</c:v>
                </c:pt>
                <c:pt idx="340">
                  <c:v>1.0318400000000001</c:v>
                </c:pt>
                <c:pt idx="341">
                  <c:v>1.0321100000000001</c:v>
                </c:pt>
                <c:pt idx="342">
                  <c:v>1.03237</c:v>
                </c:pt>
                <c:pt idx="343">
                  <c:v>1.03264</c:v>
                </c:pt>
                <c:pt idx="344">
                  <c:v>1.0328999999999999</c:v>
                </c:pt>
                <c:pt idx="345">
                  <c:v>1.0331699999999999</c:v>
                </c:pt>
                <c:pt idx="346">
                  <c:v>1.0333600000000001</c:v>
                </c:pt>
                <c:pt idx="347">
                  <c:v>1.03346</c:v>
                </c:pt>
                <c:pt idx="348">
                  <c:v>1.03355</c:v>
                </c:pt>
                <c:pt idx="349">
                  <c:v>1.0336399999999999</c:v>
                </c:pt>
                <c:pt idx="350">
                  <c:v>1.03373</c:v>
                </c:pt>
                <c:pt idx="351">
                  <c:v>1.03382</c:v>
                </c:pt>
                <c:pt idx="352">
                  <c:v>1.0339100000000001</c:v>
                </c:pt>
                <c:pt idx="353">
                  <c:v>1.034</c:v>
                </c:pt>
                <c:pt idx="354">
                  <c:v>1.03409</c:v>
                </c:pt>
                <c:pt idx="355">
                  <c:v>1.0341899999999999</c:v>
                </c:pt>
                <c:pt idx="356">
                  <c:v>1.0342800000000001</c:v>
                </c:pt>
                <c:pt idx="357">
                  <c:v>1.03437</c:v>
                </c:pt>
                <c:pt idx="358">
                  <c:v>1.0344599999999999</c:v>
                </c:pt>
                <c:pt idx="359">
                  <c:v>1.0345500000000001</c:v>
                </c:pt>
                <c:pt idx="360">
                  <c:v>1.03464</c:v>
                </c:pt>
                <c:pt idx="361">
                  <c:v>1.0347299999999999</c:v>
                </c:pt>
                <c:pt idx="362">
                  <c:v>1.0348200000000001</c:v>
                </c:pt>
                <c:pt idx="363">
                  <c:v>1.0349200000000001</c:v>
                </c:pt>
                <c:pt idx="364">
                  <c:v>1.03501</c:v>
                </c:pt>
                <c:pt idx="365">
                  <c:v>1.0350999999999999</c:v>
                </c:pt>
                <c:pt idx="366">
                  <c:v>1.0351900000000001</c:v>
                </c:pt>
                <c:pt idx="367">
                  <c:v>1.03528</c:v>
                </c:pt>
                <c:pt idx="369">
                  <c:v>1</c:v>
                </c:pt>
                <c:pt idx="370">
                  <c:v>1.0000899999999999</c:v>
                </c:pt>
                <c:pt idx="371">
                  <c:v>1.0001800000000001</c:v>
                </c:pt>
                <c:pt idx="372">
                  <c:v>1.0002599999999999</c:v>
                </c:pt>
                <c:pt idx="373">
                  <c:v>1.0003500000000001</c:v>
                </c:pt>
                <c:pt idx="374">
                  <c:v>1.00044</c:v>
                </c:pt>
                <c:pt idx="375">
                  <c:v>1.0005299999999999</c:v>
                </c:pt>
                <c:pt idx="376">
                  <c:v>1.0006200000000001</c:v>
                </c:pt>
                <c:pt idx="377">
                  <c:v>1.00071</c:v>
                </c:pt>
                <c:pt idx="378">
                  <c:v>1.0007900000000001</c:v>
                </c:pt>
                <c:pt idx="379">
                  <c:v>1.0018499999999999</c:v>
                </c:pt>
                <c:pt idx="380">
                  <c:v>1.0028999999999999</c:v>
                </c:pt>
                <c:pt idx="381">
                  <c:v>1.0039499999999999</c:v>
                </c:pt>
                <c:pt idx="382">
                  <c:v>1.0049999999999999</c:v>
                </c:pt>
                <c:pt idx="383">
                  <c:v>1.00606</c:v>
                </c:pt>
                <c:pt idx="384">
                  <c:v>1.0071099999999999</c:v>
                </c:pt>
                <c:pt idx="385">
                  <c:v>1.0081599999999999</c:v>
                </c:pt>
                <c:pt idx="386">
                  <c:v>1.0092099999999999</c:v>
                </c:pt>
                <c:pt idx="387">
                  <c:v>1.01027</c:v>
                </c:pt>
                <c:pt idx="388">
                  <c:v>1.01132</c:v>
                </c:pt>
                <c:pt idx="389">
                  <c:v>1.01237</c:v>
                </c:pt>
                <c:pt idx="390">
                  <c:v>1.01342</c:v>
                </c:pt>
                <c:pt idx="391">
                  <c:v>1.01448</c:v>
                </c:pt>
                <c:pt idx="392">
                  <c:v>1.01553</c:v>
                </c:pt>
                <c:pt idx="393">
                  <c:v>1.01658</c:v>
                </c:pt>
                <c:pt idx="394">
                  <c:v>1.01763</c:v>
                </c:pt>
                <c:pt idx="395">
                  <c:v>1.01868</c:v>
                </c:pt>
                <c:pt idx="396">
                  <c:v>1.0197400000000001</c:v>
                </c:pt>
                <c:pt idx="397">
                  <c:v>1.0207900000000001</c:v>
                </c:pt>
                <c:pt idx="398">
                  <c:v>1.0218400000000001</c:v>
                </c:pt>
                <c:pt idx="399">
                  <c:v>1.0228900000000001</c:v>
                </c:pt>
                <c:pt idx="400">
                  <c:v>1.0239499999999999</c:v>
                </c:pt>
                <c:pt idx="401">
                  <c:v>1.0249999999999999</c:v>
                </c:pt>
                <c:pt idx="402">
                  <c:v>1.0260499999999999</c:v>
                </c:pt>
                <c:pt idx="403" formatCode="General">
                  <c:v>1.0270999999999999</c:v>
                </c:pt>
                <c:pt idx="404" formatCode="General">
                  <c:v>1.02816</c:v>
                </c:pt>
                <c:pt idx="405" formatCode="General">
                  <c:v>1.02921</c:v>
                </c:pt>
                <c:pt idx="406" formatCode="General">
                  <c:v>1.03026</c:v>
                </c:pt>
                <c:pt idx="407" formatCode="General">
                  <c:v>1.0313099999999999</c:v>
                </c:pt>
                <c:pt idx="408" formatCode="General">
                  <c:v>1.03237</c:v>
                </c:pt>
                <c:pt idx="409" formatCode="General">
                  <c:v>1.03342</c:v>
                </c:pt>
                <c:pt idx="410" formatCode="General">
                  <c:v>1.03362</c:v>
                </c:pt>
                <c:pt idx="411" formatCode="General">
                  <c:v>1.03382</c:v>
                </c:pt>
                <c:pt idx="412" formatCode="General">
                  <c:v>1.0340199999999999</c:v>
                </c:pt>
                <c:pt idx="413" formatCode="General">
                  <c:v>1.0342100000000001</c:v>
                </c:pt>
                <c:pt idx="414" formatCode="General">
                  <c:v>1.0344100000000001</c:v>
                </c:pt>
                <c:pt idx="415" formatCode="General">
                  <c:v>1.03461</c:v>
                </c:pt>
                <c:pt idx="416" formatCode="General">
                  <c:v>1.03481</c:v>
                </c:pt>
                <c:pt idx="417" formatCode="General">
                  <c:v>1.03501</c:v>
                </c:pt>
                <c:pt idx="418" formatCode="General">
                  <c:v>1.03521</c:v>
                </c:pt>
                <c:pt idx="419" formatCode="General">
                  <c:v>1.0354099999999999</c:v>
                </c:pt>
                <c:pt idx="420" formatCode="General">
                  <c:v>1.0356099999999999</c:v>
                </c:pt>
                <c:pt idx="421" formatCode="General">
                  <c:v>1.0358099999999999</c:v>
                </c:pt>
                <c:pt idx="422" formatCode="General">
                  <c:v>1.0360100000000001</c:v>
                </c:pt>
                <c:pt idx="423" formatCode="General">
                  <c:v>1.0362100000000001</c:v>
                </c:pt>
                <c:pt idx="424" formatCode="General">
                  <c:v>1.0364100000000001</c:v>
                </c:pt>
                <c:pt idx="425" formatCode="General">
                  <c:v>1.0366</c:v>
                </c:pt>
                <c:pt idx="426" formatCode="General">
                  <c:v>1.0367999999999999</c:v>
                </c:pt>
                <c:pt idx="427" formatCode="General">
                  <c:v>1.0369999999999999</c:v>
                </c:pt>
                <c:pt idx="428">
                  <c:v>1.0371999999999999</c:v>
                </c:pt>
                <c:pt idx="429">
                  <c:v>1.0374000000000001</c:v>
                </c:pt>
                <c:pt idx="430">
                  <c:v>1.0376000000000001</c:v>
                </c:pt>
                <c:pt idx="431">
                  <c:v>1.0378000000000001</c:v>
                </c:pt>
                <c:pt idx="432">
                  <c:v>1.038</c:v>
                </c:pt>
                <c:pt idx="433">
                  <c:v>1.0382</c:v>
                </c:pt>
                <c:pt idx="434">
                  <c:v>1.0384</c:v>
                </c:pt>
                <c:pt idx="435">
                  <c:v>1.0386</c:v>
                </c:pt>
                <c:pt idx="436">
                  <c:v>1.0387900000000001</c:v>
                </c:pt>
                <c:pt idx="437">
                  <c:v>1.0389900000000001</c:v>
                </c:pt>
                <c:pt idx="438">
                  <c:v>1.0391900000000001</c:v>
                </c:pt>
                <c:pt idx="439">
                  <c:v>1.03939</c:v>
                </c:pt>
                <c:pt idx="440">
                  <c:v>1.03959</c:v>
                </c:pt>
                <c:pt idx="441">
                  <c:v>1.03969</c:v>
                </c:pt>
                <c:pt idx="442">
                  <c:v>1.0397799999999999</c:v>
                </c:pt>
                <c:pt idx="443">
                  <c:v>1.0398700000000001</c:v>
                </c:pt>
                <c:pt idx="444">
                  <c:v>1.0399700000000001</c:v>
                </c:pt>
                <c:pt idx="445">
                  <c:v>1.04006</c:v>
                </c:pt>
                <c:pt idx="446">
                  <c:v>1.04016</c:v>
                </c:pt>
                <c:pt idx="447">
                  <c:v>1.0402499999999999</c:v>
                </c:pt>
                <c:pt idx="448">
                  <c:v>1.0403500000000001</c:v>
                </c:pt>
                <c:pt idx="449">
                  <c:v>1.04044</c:v>
                </c:pt>
                <c:pt idx="450">
                  <c:v>1.04054</c:v>
                </c:pt>
                <c:pt idx="451">
                  <c:v>1.0406299999999999</c:v>
                </c:pt>
                <c:pt idx="452">
                  <c:v>1.0407200000000001</c:v>
                </c:pt>
                <c:pt idx="453">
                  <c:v>1.0408200000000001</c:v>
                </c:pt>
                <c:pt idx="454">
                  <c:v>1.04091</c:v>
                </c:pt>
                <c:pt idx="455">
                  <c:v>1.04101</c:v>
                </c:pt>
                <c:pt idx="456">
                  <c:v>1.0410999999999999</c:v>
                </c:pt>
                <c:pt idx="457">
                  <c:v>1.0411999999999999</c:v>
                </c:pt>
                <c:pt idx="458">
                  <c:v>1.04129</c:v>
                </c:pt>
                <c:pt idx="459">
                  <c:v>1.04139</c:v>
                </c:pt>
                <c:pt idx="460">
                  <c:v>1.04148</c:v>
                </c:pt>
                <c:pt idx="461">
                  <c:v>1.0415700000000001</c:v>
                </c:pt>
                <c:pt idx="462">
                  <c:v>1.0416700000000001</c:v>
                </c:pt>
                <c:pt idx="463">
                  <c:v>1.04176</c:v>
                </c:pt>
                <c:pt idx="464">
                  <c:v>1.04186</c:v>
                </c:pt>
                <c:pt idx="465">
                  <c:v>1.0419499999999999</c:v>
                </c:pt>
                <c:pt idx="466">
                  <c:v>1.0420499999999999</c:v>
                </c:pt>
                <c:pt idx="467">
                  <c:v>1.0421400000000001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91A0-4F26-8D3C-ED1A179CC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04624"/>
        <c:axId val="383699704"/>
      </c:scatterChart>
      <c:valAx>
        <c:axId val="383704624"/>
        <c:scaling>
          <c:orientation val="minMax"/>
          <c:max val="45020"/>
          <c:min val="44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699704"/>
        <c:crosses val="autoZero"/>
        <c:crossBetween val="midCat"/>
      </c:valAx>
      <c:valAx>
        <c:axId val="383699704"/>
        <c:scaling>
          <c:orientation val="minMax"/>
          <c:max val="1.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704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10715</xdr:colOff>
      <xdr:row>0</xdr:row>
      <xdr:rowOff>184545</xdr:rowOff>
    </xdr:from>
    <xdr:to>
      <xdr:col>24</xdr:col>
      <xdr:colOff>77389</xdr:colOff>
      <xdr:row>32</xdr:row>
      <xdr:rowOff>79770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920070-A5AD-9C57-A021-3BFBB5B6AB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3A72-7C7F-4203-9E7F-F5648459047C}">
  <dimension ref="A1:P30"/>
  <sheetViews>
    <sheetView zoomScale="120" zoomScaleNormal="120" workbookViewId="0">
      <selection activeCell="I14" sqref="I14"/>
    </sheetView>
  </sheetViews>
  <sheetFormatPr defaultColWidth="13.5703125" defaultRowHeight="15" x14ac:dyDescent="0.25"/>
  <cols>
    <col min="1" max="1" width="13.42578125" bestFit="1" customWidth="1"/>
    <col min="2" max="2" width="11.28515625" style="3" bestFit="1" customWidth="1"/>
    <col min="3" max="3" width="7.140625" style="4" bestFit="1" customWidth="1"/>
    <col min="4" max="4" width="8.7109375" bestFit="1" customWidth="1"/>
    <col min="5" max="5" width="14.7109375" bestFit="1" customWidth="1"/>
    <col min="6" max="6" width="10" customWidth="1"/>
    <col min="7" max="7" width="13.5703125" bestFit="1" customWidth="1"/>
    <col min="8" max="8" width="8" bestFit="1" customWidth="1"/>
    <col min="9" max="9" width="12.140625" customWidth="1"/>
    <col min="10" max="10" width="8.42578125" customWidth="1"/>
    <col min="11" max="11" width="12.5703125" bestFit="1" customWidth="1"/>
    <col min="12" max="12" width="15.28515625" bestFit="1" customWidth="1"/>
    <col min="13" max="13" width="19.42578125" customWidth="1"/>
    <col min="14" max="14" width="6.28515625" bestFit="1" customWidth="1"/>
    <col min="15" max="15" width="8" bestFit="1" customWidth="1"/>
    <col min="16" max="16" width="60" bestFit="1" customWidth="1"/>
  </cols>
  <sheetData>
    <row r="1" spans="1:16" s="8" customFormat="1" ht="45.75" customHeight="1" x14ac:dyDescent="0.25">
      <c r="A1" s="8" t="s">
        <v>0</v>
      </c>
      <c r="B1" s="9" t="s">
        <v>2</v>
      </c>
      <c r="C1" s="10" t="s">
        <v>3</v>
      </c>
      <c r="D1" s="8" t="s">
        <v>5</v>
      </c>
      <c r="E1" s="8" t="s">
        <v>6</v>
      </c>
      <c r="F1" s="8" t="s">
        <v>11</v>
      </c>
      <c r="G1" s="8" t="s">
        <v>12</v>
      </c>
      <c r="H1" s="8" t="s">
        <v>7</v>
      </c>
      <c r="I1" s="8" t="s">
        <v>23</v>
      </c>
      <c r="J1" s="8" t="s">
        <v>13</v>
      </c>
      <c r="K1" s="8" t="s">
        <v>8</v>
      </c>
      <c r="L1" s="8" t="s">
        <v>24</v>
      </c>
      <c r="M1" s="8" t="s">
        <v>26</v>
      </c>
      <c r="N1" s="8" t="s">
        <v>9</v>
      </c>
      <c r="O1" s="8" t="s">
        <v>10</v>
      </c>
    </row>
    <row r="2" spans="1:16" s="24" customFormat="1" x14ac:dyDescent="0.25">
      <c r="A2" s="24" t="s">
        <v>19</v>
      </c>
      <c r="B2" s="25">
        <v>44924</v>
      </c>
      <c r="C2" s="26" t="s">
        <v>20</v>
      </c>
      <c r="D2" s="24">
        <v>10000</v>
      </c>
      <c r="E2" s="24">
        <v>97.89</v>
      </c>
      <c r="K2" s="24">
        <v>10767.9</v>
      </c>
      <c r="L2" s="27">
        <f>100*K2/D2</f>
        <v>107.679</v>
      </c>
      <c r="M2" s="27">
        <f>L2-E2</f>
        <v>9.7890000000000015</v>
      </c>
      <c r="N2" s="24">
        <v>7</v>
      </c>
      <c r="P2" s="24" t="s">
        <v>25</v>
      </c>
    </row>
    <row r="3" spans="1:16" s="11" customFormat="1" x14ac:dyDescent="0.25">
      <c r="A3" s="11" t="s">
        <v>27</v>
      </c>
      <c r="B3" s="12">
        <v>44923</v>
      </c>
      <c r="C3" s="13" t="s">
        <v>16</v>
      </c>
      <c r="D3" s="11">
        <v>4000</v>
      </c>
      <c r="E3" s="14">
        <v>95.099254139999999</v>
      </c>
      <c r="H3" s="11">
        <v>2.44</v>
      </c>
      <c r="J3" s="11">
        <v>0.31</v>
      </c>
      <c r="K3" s="11">
        <v>3923.1</v>
      </c>
      <c r="L3" s="14">
        <f t="shared" ref="L3" si="0">100*K3/D3</f>
        <v>98.077500000000001</v>
      </c>
      <c r="M3" s="14">
        <f>L3-E3</f>
        <v>2.9782458600000012</v>
      </c>
      <c r="N3" s="11">
        <v>9</v>
      </c>
      <c r="O3" s="11">
        <v>3932.1</v>
      </c>
    </row>
    <row r="4" spans="1:16" s="11" customFormat="1" x14ac:dyDescent="0.25">
      <c r="A4" s="11" t="s">
        <v>15</v>
      </c>
      <c r="B4" s="12">
        <v>44923</v>
      </c>
      <c r="C4" s="13" t="s">
        <v>16</v>
      </c>
      <c r="D4" s="11">
        <v>2000</v>
      </c>
      <c r="E4" s="11">
        <v>95.99</v>
      </c>
      <c r="F4" s="11">
        <v>99.057556000000005</v>
      </c>
      <c r="K4" s="11">
        <v>1981.15</v>
      </c>
      <c r="L4" s="14">
        <f t="shared" ref="L4:L29" si="1">100*K4/D4</f>
        <v>99.057500000000005</v>
      </c>
      <c r="M4" s="14">
        <f>L4-E4</f>
        <v>3.0675000000000097</v>
      </c>
    </row>
    <row r="5" spans="1:16" s="11" customFormat="1" x14ac:dyDescent="0.25">
      <c r="A5" s="11" t="s">
        <v>14</v>
      </c>
      <c r="B5" s="12">
        <v>44923</v>
      </c>
      <c r="C5" s="13" t="s">
        <v>16</v>
      </c>
      <c r="E5" s="11">
        <v>95.55</v>
      </c>
      <c r="H5" s="15"/>
      <c r="I5" s="15">
        <v>5.9250000000000004E-4</v>
      </c>
      <c r="L5" s="14"/>
      <c r="M5" s="14"/>
    </row>
    <row r="6" spans="1:16" s="11" customFormat="1" x14ac:dyDescent="0.25">
      <c r="A6" s="11" t="s">
        <v>15</v>
      </c>
      <c r="B6" s="12">
        <v>44923</v>
      </c>
      <c r="C6" s="13" t="s">
        <v>16</v>
      </c>
      <c r="D6" s="11">
        <v>2000</v>
      </c>
      <c r="E6" s="11">
        <v>95.32</v>
      </c>
      <c r="F6" s="11">
        <v>95.55</v>
      </c>
      <c r="H6" s="11">
        <v>1.07</v>
      </c>
      <c r="K6" s="11">
        <v>1971.01</v>
      </c>
      <c r="L6" s="14">
        <f t="shared" si="1"/>
        <v>98.5505</v>
      </c>
      <c r="M6" s="14">
        <f t="shared" ref="M6:M29" si="2">L6-E6</f>
        <v>3.2305000000000064</v>
      </c>
    </row>
    <row r="7" spans="1:16" s="11" customFormat="1" x14ac:dyDescent="0.25">
      <c r="A7" s="11" t="s">
        <v>17</v>
      </c>
      <c r="B7" s="12">
        <v>44923</v>
      </c>
      <c r="C7" s="13" t="s">
        <v>16</v>
      </c>
      <c r="D7" s="11">
        <v>3000</v>
      </c>
      <c r="E7" s="11">
        <v>95</v>
      </c>
      <c r="H7" s="11">
        <f>1.6+0.23</f>
        <v>1.83</v>
      </c>
      <c r="J7" s="11">
        <v>0.23</v>
      </c>
      <c r="K7" s="11">
        <v>2950.09</v>
      </c>
      <c r="L7" s="14">
        <f t="shared" si="1"/>
        <v>98.336333333333329</v>
      </c>
      <c r="M7" s="14">
        <f t="shared" si="2"/>
        <v>3.3363333333333287</v>
      </c>
      <c r="N7" s="11">
        <v>9</v>
      </c>
    </row>
    <row r="8" spans="1:16" s="11" customFormat="1" x14ac:dyDescent="0.25">
      <c r="A8" s="11" t="s">
        <v>14</v>
      </c>
      <c r="B8" s="12"/>
      <c r="C8" s="13" t="s">
        <v>16</v>
      </c>
      <c r="D8" s="11">
        <v>1000</v>
      </c>
      <c r="E8" s="11">
        <v>95.16</v>
      </c>
      <c r="H8" s="15"/>
      <c r="I8" s="15">
        <v>6.3809999999999995E-4</v>
      </c>
      <c r="K8" s="11">
        <v>984.23</v>
      </c>
      <c r="L8" s="14">
        <f t="shared" si="1"/>
        <v>98.423000000000002</v>
      </c>
      <c r="M8" s="14">
        <f t="shared" si="2"/>
        <v>3.2630000000000052</v>
      </c>
      <c r="N8" s="11">
        <v>5</v>
      </c>
    </row>
    <row r="9" spans="1:16" s="11" customFormat="1" x14ac:dyDescent="0.25">
      <c r="A9" s="11" t="s">
        <v>14</v>
      </c>
      <c r="B9" s="12"/>
      <c r="C9" s="13" t="s">
        <v>16</v>
      </c>
      <c r="D9" s="11">
        <v>1000</v>
      </c>
      <c r="E9" s="11">
        <v>95.1</v>
      </c>
      <c r="K9" s="11">
        <v>983.61</v>
      </c>
      <c r="L9" s="14">
        <f t="shared" si="1"/>
        <v>98.361000000000004</v>
      </c>
      <c r="M9" s="14">
        <f t="shared" si="2"/>
        <v>3.2610000000000099</v>
      </c>
      <c r="N9" s="11">
        <v>5</v>
      </c>
    </row>
    <row r="10" spans="1:16" s="11" customFormat="1" x14ac:dyDescent="0.25">
      <c r="A10" s="11" t="s">
        <v>15</v>
      </c>
      <c r="B10" s="12">
        <v>44924</v>
      </c>
      <c r="C10" s="13" t="s">
        <v>16</v>
      </c>
      <c r="D10" s="11">
        <v>1000</v>
      </c>
      <c r="E10" s="11">
        <v>95.11</v>
      </c>
      <c r="K10" s="11">
        <v>983.74</v>
      </c>
      <c r="L10" s="14">
        <f t="shared" si="1"/>
        <v>98.373999999999995</v>
      </c>
      <c r="M10" s="14">
        <f t="shared" si="2"/>
        <v>3.2639999999999958</v>
      </c>
    </row>
    <row r="11" spans="1:16" s="11" customFormat="1" x14ac:dyDescent="0.25">
      <c r="A11" s="11" t="s">
        <v>14</v>
      </c>
      <c r="B11" s="12">
        <v>44924</v>
      </c>
      <c r="C11" s="13" t="s">
        <v>16</v>
      </c>
      <c r="D11" s="11">
        <v>3000</v>
      </c>
      <c r="E11" s="11">
        <v>95.16</v>
      </c>
      <c r="F11" s="11">
        <v>98.367999999999995</v>
      </c>
      <c r="G11" s="28">
        <v>3.2080000000000002</v>
      </c>
      <c r="H11" s="11">
        <v>1.98</v>
      </c>
      <c r="J11" s="11">
        <v>-0.25</v>
      </c>
      <c r="K11" s="11">
        <v>2952.77</v>
      </c>
      <c r="L11" s="14">
        <f t="shared" si="1"/>
        <v>98.425666666666672</v>
      </c>
      <c r="M11" s="14">
        <f t="shared" si="2"/>
        <v>3.2656666666666752</v>
      </c>
    </row>
    <row r="12" spans="1:16" s="11" customFormat="1" x14ac:dyDescent="0.25">
      <c r="A12" s="11" t="s">
        <v>33</v>
      </c>
      <c r="B12" s="12">
        <v>44923</v>
      </c>
      <c r="C12" s="13" t="s">
        <v>16</v>
      </c>
      <c r="D12" s="11">
        <v>20000</v>
      </c>
      <c r="E12" s="11">
        <v>95.01</v>
      </c>
      <c r="F12" s="11">
        <v>98.367999999999995</v>
      </c>
      <c r="G12" s="28"/>
      <c r="H12" s="11">
        <v>54.84</v>
      </c>
      <c r="K12" s="11">
        <v>19668.189999999999</v>
      </c>
      <c r="L12" s="14">
        <f t="shared" ref="L12" si="3">100*K12/D12</f>
        <v>98.340949999999992</v>
      </c>
      <c r="M12" s="14">
        <f t="shared" ref="M12" si="4">L12-E12</f>
        <v>3.3309499999999872</v>
      </c>
    </row>
    <row r="13" spans="1:16" s="11" customFormat="1" x14ac:dyDescent="0.25">
      <c r="A13" s="11" t="s">
        <v>35</v>
      </c>
      <c r="B13" s="12">
        <v>44923</v>
      </c>
      <c r="C13" s="13" t="s">
        <v>16</v>
      </c>
      <c r="D13" s="11">
        <v>10000</v>
      </c>
      <c r="E13" s="11">
        <v>95.03</v>
      </c>
      <c r="G13" s="28"/>
      <c r="H13" s="11">
        <v>6.11</v>
      </c>
      <c r="J13" s="11">
        <v>-0.76</v>
      </c>
      <c r="K13" s="11">
        <f>9824.38-17.64</f>
        <v>9806.74</v>
      </c>
      <c r="L13" s="14">
        <f t="shared" ref="L13:L14" si="5">100*K13/D13</f>
        <v>98.067400000000006</v>
      </c>
      <c r="M13" s="14">
        <f t="shared" ref="M13:M14" si="6">L13-E13</f>
        <v>3.0374000000000052</v>
      </c>
      <c r="N13" s="11">
        <v>17.64</v>
      </c>
      <c r="O13" s="11">
        <v>9824.3799999999992</v>
      </c>
    </row>
    <row r="14" spans="1:16" s="11" customFormat="1" x14ac:dyDescent="0.25">
      <c r="A14" s="11" t="s">
        <v>15</v>
      </c>
      <c r="B14" s="12">
        <v>44923</v>
      </c>
      <c r="C14" s="13" t="s">
        <v>16</v>
      </c>
      <c r="D14" s="11">
        <v>10000</v>
      </c>
      <c r="E14" s="11">
        <v>95.03</v>
      </c>
      <c r="K14" s="11">
        <v>9824.7999999999993</v>
      </c>
      <c r="L14" s="14">
        <f t="shared" si="5"/>
        <v>98.24799999999999</v>
      </c>
      <c r="M14" s="14">
        <f t="shared" si="6"/>
        <v>3.2179999999999893</v>
      </c>
    </row>
    <row r="15" spans="1:16" s="20" customFormat="1" x14ac:dyDescent="0.25">
      <c r="A15" s="20" t="s">
        <v>19</v>
      </c>
      <c r="B15" s="21">
        <v>44914</v>
      </c>
      <c r="C15" s="22" t="s">
        <v>21</v>
      </c>
      <c r="D15" s="20">
        <v>1000</v>
      </c>
      <c r="E15" s="20">
        <v>100.13</v>
      </c>
      <c r="H15" s="20">
        <v>0.44</v>
      </c>
      <c r="J15" s="20">
        <v>0.06</v>
      </c>
      <c r="K15" s="20">
        <v>1047.1400000000001</v>
      </c>
      <c r="L15" s="23">
        <f t="shared" si="1"/>
        <v>104.71400000000001</v>
      </c>
      <c r="M15" s="23">
        <f t="shared" si="2"/>
        <v>4.5840000000000174</v>
      </c>
      <c r="N15" s="20">
        <v>7</v>
      </c>
      <c r="P15" s="20" t="s">
        <v>22</v>
      </c>
    </row>
    <row r="16" spans="1:16" s="16" customFormat="1" x14ac:dyDescent="0.25">
      <c r="A16" s="16" t="s">
        <v>1</v>
      </c>
      <c r="B16" s="17">
        <v>44923</v>
      </c>
      <c r="C16" s="18" t="s">
        <v>4</v>
      </c>
      <c r="D16" s="16">
        <v>5000</v>
      </c>
      <c r="F16" s="16">
        <v>99.418000000000006</v>
      </c>
      <c r="H16" s="16">
        <v>0.17863000000000001</v>
      </c>
      <c r="J16" s="16">
        <v>1.1200000000000001</v>
      </c>
      <c r="K16" s="16">
        <v>4979.8500000000004</v>
      </c>
      <c r="L16" s="19">
        <f t="shared" si="1"/>
        <v>99.597000000000008</v>
      </c>
      <c r="M16" s="19"/>
      <c r="N16" s="16">
        <v>9.44</v>
      </c>
      <c r="O16" s="16">
        <v>4988.17</v>
      </c>
    </row>
    <row r="17" spans="1:16" s="16" customFormat="1" x14ac:dyDescent="0.25">
      <c r="A17" s="16" t="s">
        <v>14</v>
      </c>
      <c r="B17" s="17">
        <v>44923</v>
      </c>
      <c r="C17" s="18" t="s">
        <v>4</v>
      </c>
      <c r="D17" s="16">
        <v>1000</v>
      </c>
      <c r="E17" s="16">
        <v>96.17</v>
      </c>
      <c r="K17" s="16">
        <v>993.28</v>
      </c>
      <c r="L17" s="19">
        <f t="shared" si="1"/>
        <v>99.328000000000003</v>
      </c>
      <c r="M17" s="19">
        <f t="shared" si="2"/>
        <v>3.1580000000000013</v>
      </c>
      <c r="N17" s="16">
        <v>5</v>
      </c>
    </row>
    <row r="18" spans="1:16" s="16" customFormat="1" x14ac:dyDescent="0.25">
      <c r="A18" s="16" t="s">
        <v>15</v>
      </c>
      <c r="B18" s="17">
        <v>44923</v>
      </c>
      <c r="C18" s="18" t="s">
        <v>4</v>
      </c>
      <c r="D18" s="16">
        <v>1000</v>
      </c>
      <c r="E18" s="16">
        <v>96.79</v>
      </c>
      <c r="K18" s="16">
        <v>999.72</v>
      </c>
      <c r="L18" s="19">
        <f t="shared" si="1"/>
        <v>99.971999999999994</v>
      </c>
      <c r="M18" s="19">
        <f t="shared" si="2"/>
        <v>3.1819999999999879</v>
      </c>
    </row>
    <row r="19" spans="1:16" s="16" customFormat="1" x14ac:dyDescent="0.25">
      <c r="A19" s="16" t="s">
        <v>15</v>
      </c>
      <c r="B19" s="17">
        <v>44923</v>
      </c>
      <c r="C19" s="18" t="s">
        <v>4</v>
      </c>
      <c r="D19" s="16">
        <v>2000</v>
      </c>
      <c r="E19" s="16">
        <v>96.17</v>
      </c>
      <c r="F19" s="16">
        <v>96.38</v>
      </c>
      <c r="H19" s="16">
        <v>3.03</v>
      </c>
      <c r="K19" s="16">
        <v>1983.62</v>
      </c>
      <c r="L19" s="19">
        <f t="shared" si="1"/>
        <v>99.180999999999997</v>
      </c>
      <c r="M19" s="19">
        <f t="shared" si="2"/>
        <v>3.0109999999999957</v>
      </c>
    </row>
    <row r="20" spans="1:16" s="16" customFormat="1" x14ac:dyDescent="0.25">
      <c r="A20" s="16" t="s">
        <v>14</v>
      </c>
      <c r="B20" s="17">
        <v>44923</v>
      </c>
      <c r="C20" s="18" t="s">
        <v>4</v>
      </c>
      <c r="D20" s="16">
        <v>1000</v>
      </c>
      <c r="E20" s="16">
        <v>96</v>
      </c>
      <c r="K20" s="16">
        <v>993.86</v>
      </c>
      <c r="L20" s="19">
        <f t="shared" si="1"/>
        <v>99.385999999999996</v>
      </c>
      <c r="M20" s="19">
        <f t="shared" si="2"/>
        <v>3.3859999999999957</v>
      </c>
      <c r="N20" s="16">
        <v>5</v>
      </c>
    </row>
    <row r="21" spans="1:16" s="16" customFormat="1" x14ac:dyDescent="0.25">
      <c r="A21" s="16" t="s">
        <v>15</v>
      </c>
      <c r="B21" s="17">
        <v>44924</v>
      </c>
      <c r="C21" s="18" t="s">
        <v>4</v>
      </c>
      <c r="D21" s="16">
        <v>1000</v>
      </c>
      <c r="E21" s="16">
        <v>96.15</v>
      </c>
      <c r="K21" s="16">
        <v>995.46</v>
      </c>
      <c r="L21" s="19">
        <f t="shared" si="1"/>
        <v>99.546000000000006</v>
      </c>
      <c r="M21" s="19">
        <f t="shared" si="2"/>
        <v>3.3960000000000008</v>
      </c>
    </row>
    <row r="22" spans="1:16" s="16" customFormat="1" x14ac:dyDescent="0.25">
      <c r="A22" s="16" t="s">
        <v>18</v>
      </c>
      <c r="B22" s="17">
        <v>44910</v>
      </c>
      <c r="C22" s="18" t="s">
        <v>4</v>
      </c>
      <c r="D22" s="16">
        <v>2000</v>
      </c>
      <c r="E22" s="16">
        <v>98.14</v>
      </c>
      <c r="H22" s="16">
        <v>2.4300000000000002</v>
      </c>
      <c r="J22" s="16">
        <v>0.3</v>
      </c>
      <c r="K22" s="16">
        <v>2003.98</v>
      </c>
      <c r="L22" s="19">
        <f t="shared" si="1"/>
        <v>100.199</v>
      </c>
      <c r="M22" s="19">
        <f t="shared" si="2"/>
        <v>2.0589999999999975</v>
      </c>
      <c r="N22" s="16">
        <v>3.73</v>
      </c>
      <c r="O22" s="16">
        <v>2007.41</v>
      </c>
    </row>
    <row r="23" spans="1:16" s="16" customFormat="1" x14ac:dyDescent="0.25">
      <c r="A23" s="16" t="s">
        <v>15</v>
      </c>
      <c r="B23" s="17">
        <v>44924</v>
      </c>
      <c r="C23" s="18" t="s">
        <v>4</v>
      </c>
      <c r="D23" s="16">
        <v>1000</v>
      </c>
      <c r="E23" s="16">
        <v>96.14</v>
      </c>
      <c r="F23" s="16">
        <v>99.546469999999999</v>
      </c>
      <c r="H23" s="16">
        <v>0.18121999999999999</v>
      </c>
      <c r="J23" s="16">
        <v>2.341E-2</v>
      </c>
      <c r="K23" s="16">
        <v>995.46</v>
      </c>
      <c r="L23" s="19">
        <f t="shared" si="1"/>
        <v>99.546000000000006</v>
      </c>
      <c r="M23" s="19">
        <f t="shared" si="2"/>
        <v>3.4060000000000059</v>
      </c>
    </row>
    <row r="24" spans="1:16" s="16" customFormat="1" x14ac:dyDescent="0.25">
      <c r="A24" s="16" t="s">
        <v>19</v>
      </c>
      <c r="B24" s="17">
        <v>44924</v>
      </c>
      <c r="C24" s="18" t="s">
        <v>4</v>
      </c>
      <c r="D24" s="16">
        <v>10000</v>
      </c>
      <c r="E24" s="16">
        <v>96.12</v>
      </c>
      <c r="K24" s="16">
        <v>10573.2</v>
      </c>
      <c r="L24" s="19">
        <f t="shared" ref="L24:L25" si="7">100*K24/D24</f>
        <v>105.732</v>
      </c>
      <c r="M24" s="19">
        <f t="shared" ref="M24:M25" si="8">L24-E24</f>
        <v>9.6119999999999948</v>
      </c>
      <c r="N24" s="16">
        <v>7</v>
      </c>
      <c r="P24" s="16" t="s">
        <v>25</v>
      </c>
    </row>
    <row r="25" spans="1:16" s="16" customFormat="1" x14ac:dyDescent="0.25">
      <c r="A25" s="16" t="s">
        <v>15</v>
      </c>
      <c r="B25" s="17">
        <v>44924</v>
      </c>
      <c r="C25" s="18" t="s">
        <v>4</v>
      </c>
      <c r="D25" s="16">
        <v>1000</v>
      </c>
      <c r="E25" s="16">
        <v>96.79</v>
      </c>
      <c r="F25" s="16">
        <v>100.208</v>
      </c>
      <c r="H25" s="16">
        <v>0.1812</v>
      </c>
      <c r="J25" s="16">
        <v>2.3400000000000001E-2</v>
      </c>
      <c r="K25" s="16">
        <v>993.4</v>
      </c>
      <c r="L25" s="19">
        <f t="shared" si="7"/>
        <v>99.34</v>
      </c>
      <c r="M25" s="19">
        <f t="shared" si="8"/>
        <v>2.5499999999999972</v>
      </c>
    </row>
    <row r="26" spans="1:16" s="16" customFormat="1" x14ac:dyDescent="0.25">
      <c r="A26" s="16" t="s">
        <v>36</v>
      </c>
      <c r="B26" s="17">
        <v>44925</v>
      </c>
      <c r="C26" s="18" t="s">
        <v>4</v>
      </c>
      <c r="D26" s="16">
        <v>3000</v>
      </c>
      <c r="E26" s="16">
        <v>95.72</v>
      </c>
      <c r="F26" s="16">
        <v>99.696332999999996</v>
      </c>
      <c r="K26" s="16">
        <v>2969.29</v>
      </c>
      <c r="L26" s="19">
        <f t="shared" si="1"/>
        <v>98.976333333333329</v>
      </c>
      <c r="M26" s="19">
        <f t="shared" si="2"/>
        <v>3.2563333333333304</v>
      </c>
      <c r="N26" s="16">
        <v>10.65</v>
      </c>
    </row>
    <row r="27" spans="1:16" s="16" customFormat="1" x14ac:dyDescent="0.25">
      <c r="A27" s="16" t="s">
        <v>36</v>
      </c>
      <c r="B27" s="17">
        <v>44894</v>
      </c>
      <c r="C27" s="18" t="s">
        <v>4</v>
      </c>
      <c r="D27" s="16">
        <v>3000</v>
      </c>
      <c r="E27" s="16">
        <v>96.11</v>
      </c>
      <c r="K27" s="16">
        <f>2995.81-N27</f>
        <v>2985.16</v>
      </c>
      <c r="L27" s="19">
        <f t="shared" ref="L27" si="9">100*K27/D27</f>
        <v>99.50533333333334</v>
      </c>
      <c r="M27" s="19">
        <f t="shared" ref="M27" si="10">L27-E27</f>
        <v>3.3953333333333404</v>
      </c>
      <c r="N27" s="16">
        <v>10.65</v>
      </c>
    </row>
    <row r="28" spans="1:16" x14ac:dyDescent="0.25">
      <c r="A28" t="s">
        <v>15</v>
      </c>
      <c r="B28" s="3">
        <v>44923</v>
      </c>
      <c r="D28">
        <v>1000</v>
      </c>
      <c r="E28">
        <v>96.79</v>
      </c>
      <c r="K28">
        <v>999.94</v>
      </c>
      <c r="L28" s="5">
        <f t="shared" si="1"/>
        <v>99.994</v>
      </c>
      <c r="M28" s="5">
        <f t="shared" si="2"/>
        <v>3.2039999999999935</v>
      </c>
    </row>
    <row r="29" spans="1:16" x14ac:dyDescent="0.25">
      <c r="A29" t="s">
        <v>14</v>
      </c>
      <c r="B29" s="3">
        <v>44923</v>
      </c>
      <c r="D29">
        <v>5000</v>
      </c>
      <c r="E29">
        <v>95.08</v>
      </c>
      <c r="F29">
        <v>98.065600000000003</v>
      </c>
      <c r="H29">
        <v>3.06</v>
      </c>
      <c r="J29">
        <v>0.38</v>
      </c>
      <c r="K29">
        <v>4903.28</v>
      </c>
      <c r="L29" s="5">
        <f t="shared" si="1"/>
        <v>98.065600000000003</v>
      </c>
      <c r="M29" s="5">
        <f t="shared" si="2"/>
        <v>2.9856000000000051</v>
      </c>
      <c r="N29">
        <v>5</v>
      </c>
      <c r="O29">
        <v>4908.28</v>
      </c>
    </row>
    <row r="30" spans="1:16" s="11" customFormat="1" x14ac:dyDescent="0.25">
      <c r="A30" s="11" t="s">
        <v>15</v>
      </c>
      <c r="B30" s="12">
        <v>44924</v>
      </c>
      <c r="C30" s="13" t="s">
        <v>34</v>
      </c>
      <c r="D30" s="11">
        <v>2000</v>
      </c>
      <c r="E30" s="11">
        <v>98.92</v>
      </c>
      <c r="K30" s="11">
        <v>2050.5300000000002</v>
      </c>
      <c r="L30" s="14">
        <f t="shared" ref="L30" si="11">100*K30/D30</f>
        <v>102.52650000000001</v>
      </c>
      <c r="M30" s="14">
        <f>L30-E30</f>
        <v>3.6065000000000111</v>
      </c>
    </row>
  </sheetData>
  <sortState xmlns:xlrd2="http://schemas.microsoft.com/office/spreadsheetml/2017/richdata2" ref="A2:P29">
    <sortCondition ref="C2:C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B07D1-AE06-4508-BC03-812F5582C4A4}">
  <dimension ref="A1:G500"/>
  <sheetViews>
    <sheetView tabSelected="1" zoomScale="110" zoomScaleNormal="110" workbookViewId="0">
      <selection activeCell="G13" sqref="G13"/>
    </sheetView>
  </sheetViews>
  <sheetFormatPr defaultRowHeight="15" x14ac:dyDescent="0.25"/>
  <cols>
    <col min="1" max="1" width="11.28515625" style="3" bestFit="1" customWidth="1"/>
    <col min="2" max="2" width="13.5703125" style="7" bestFit="1" customWidth="1"/>
    <col min="4" max="4" width="41" customWidth="1"/>
    <col min="5" max="5" width="12.28515625" bestFit="1" customWidth="1"/>
    <col min="6" max="6" width="11.85546875" customWidth="1"/>
    <col min="7" max="7" width="11.7109375" customWidth="1"/>
    <col min="8" max="8" width="11.28515625" bestFit="1" customWidth="1"/>
  </cols>
  <sheetData>
    <row r="1" spans="1:6" s="1" customFormat="1" x14ac:dyDescent="0.25">
      <c r="A1" s="2" t="s">
        <v>2</v>
      </c>
      <c r="B1" s="6" t="s">
        <v>12</v>
      </c>
      <c r="D1" s="1" t="s">
        <v>37</v>
      </c>
    </row>
    <row r="2" spans="1:6" x14ac:dyDescent="0.25">
      <c r="A2" s="3">
        <v>44521</v>
      </c>
      <c r="B2" s="7">
        <v>1</v>
      </c>
    </row>
    <row r="3" spans="1:6" x14ac:dyDescent="0.25">
      <c r="A3" s="3">
        <v>44522</v>
      </c>
      <c r="B3" s="7">
        <v>0.99994000000000005</v>
      </c>
      <c r="E3" s="34">
        <v>10000</v>
      </c>
    </row>
    <row r="4" spans="1:6" x14ac:dyDescent="0.25">
      <c r="A4" s="3">
        <v>44523</v>
      </c>
      <c r="B4" s="7">
        <v>0.99987000000000004</v>
      </c>
      <c r="D4" t="s">
        <v>46</v>
      </c>
      <c r="E4" s="29">
        <v>4.4999999999999997E-3</v>
      </c>
    </row>
    <row r="5" spans="1:6" x14ac:dyDescent="0.25">
      <c r="A5" s="3">
        <v>44524</v>
      </c>
      <c r="B5" s="7">
        <v>0.99980999999999998</v>
      </c>
      <c r="D5" t="s">
        <v>47</v>
      </c>
      <c r="E5" s="3">
        <v>44886</v>
      </c>
    </row>
    <row r="6" spans="1:6" x14ac:dyDescent="0.25">
      <c r="A6" s="3">
        <v>44525</v>
      </c>
      <c r="B6" s="7">
        <v>0.99973999999999996</v>
      </c>
      <c r="D6" t="s">
        <v>48</v>
      </c>
      <c r="E6" s="3">
        <v>45067</v>
      </c>
    </row>
    <row r="7" spans="1:6" x14ac:dyDescent="0.25">
      <c r="A7" s="3">
        <v>44526</v>
      </c>
      <c r="B7" s="7">
        <v>0.99968000000000001</v>
      </c>
      <c r="D7" t="s">
        <v>38</v>
      </c>
      <c r="E7" s="32">
        <f>99.5*1.002</f>
        <v>99.698999999999998</v>
      </c>
    </row>
    <row r="8" spans="1:6" x14ac:dyDescent="0.25">
      <c r="A8" s="3">
        <v>44527</v>
      </c>
      <c r="B8" s="7">
        <v>0.99961999999999995</v>
      </c>
    </row>
    <row r="9" spans="1:6" x14ac:dyDescent="0.25">
      <c r="A9" s="3">
        <v>44528</v>
      </c>
      <c r="B9" s="7">
        <v>0.99955000000000005</v>
      </c>
      <c r="D9" t="s">
        <v>44</v>
      </c>
      <c r="E9" s="38">
        <f ca="1">(INDEX(B:B,MATCH(TODAY(),A:A,1))-1)</f>
        <v>4.2519999999999891E-2</v>
      </c>
    </row>
    <row r="10" spans="1:6" x14ac:dyDescent="0.25">
      <c r="A10" s="3">
        <v>44529</v>
      </c>
      <c r="B10" s="7">
        <v>0.99948999999999999</v>
      </c>
      <c r="D10" t="str">
        <f>"Inflazione accumulata fino al "&amp;TEXT(MAX(A:A),"DD/MM/YYYY")</f>
        <v>Inflazione accumulata fino al 31/03/2023</v>
      </c>
      <c r="E10" s="38">
        <f>(INDEX(B:B,MATCH(MAX(A:A),A:A,1))-1)</f>
        <v>4.3090000000000073E-2</v>
      </c>
    </row>
    <row r="11" spans="1:6" x14ac:dyDescent="0.25">
      <c r="A11" s="3">
        <v>44530</v>
      </c>
      <c r="B11" s="7">
        <v>0.99943000000000004</v>
      </c>
      <c r="D11" t="str">
        <f>"Inflazione stimata fino al "&amp;TEXT(E6,"DD/MM/YYYY")</f>
        <v>Inflazione stimata fino al 21/05/2023</v>
      </c>
      <c r="E11" s="33">
        <v>4.8000000000000001E-2</v>
      </c>
      <c r="F11" s="1" t="s">
        <v>45</v>
      </c>
    </row>
    <row r="12" spans="1:6" x14ac:dyDescent="0.25">
      <c r="A12" s="3">
        <v>44531</v>
      </c>
      <c r="B12" s="7">
        <v>0.99936000000000003</v>
      </c>
    </row>
    <row r="13" spans="1:6" x14ac:dyDescent="0.25">
      <c r="A13" s="3">
        <v>44532</v>
      </c>
      <c r="B13" s="7">
        <v>0.99955000000000005</v>
      </c>
      <c r="E13" s="1" t="s">
        <v>31</v>
      </c>
      <c r="F13" s="1" t="s">
        <v>54</v>
      </c>
    </row>
    <row r="14" spans="1:6" x14ac:dyDescent="0.25">
      <c r="A14" s="3">
        <v>44533</v>
      </c>
      <c r="B14" s="7">
        <v>0.99973000000000001</v>
      </c>
      <c r="D14" t="s">
        <v>28</v>
      </c>
      <c r="E14" s="30">
        <f ca="1">E4/2*E3*(TODAY()-E5)/(E6-E5)</f>
        <v>13.674033149171271</v>
      </c>
      <c r="F14" s="30">
        <f>E4/2*E3</f>
        <v>22.5</v>
      </c>
    </row>
    <row r="15" spans="1:6" x14ac:dyDescent="0.25">
      <c r="A15" s="3">
        <v>44534</v>
      </c>
      <c r="B15" s="7">
        <v>0.99992000000000003</v>
      </c>
      <c r="D15" t="s">
        <v>29</v>
      </c>
      <c r="E15" s="40">
        <f ca="1">E14*(INDEX(B:B,MATCH(TODAY(),A:A,1))-1)</f>
        <v>0.58141988950276091</v>
      </c>
      <c r="F15" s="30">
        <f>F14*E11</f>
        <v>1.08</v>
      </c>
    </row>
    <row r="16" spans="1:6" x14ac:dyDescent="0.25">
      <c r="A16" s="3">
        <v>44535</v>
      </c>
      <c r="B16" s="7">
        <v>1.0001</v>
      </c>
      <c r="D16" t="s">
        <v>30</v>
      </c>
      <c r="E16" s="40">
        <f ca="1">E3*(INDEX(B:B,MATCH(TODAY(),A:A,1))-1)</f>
        <v>425.19999999999891</v>
      </c>
      <c r="F16" s="30">
        <f>E3*E11</f>
        <v>480</v>
      </c>
    </row>
    <row r="17" spans="1:7" x14ac:dyDescent="0.25">
      <c r="A17" s="3">
        <v>44536</v>
      </c>
      <c r="B17" s="7">
        <v>1.0002899999999999</v>
      </c>
      <c r="F17" s="39"/>
    </row>
    <row r="18" spans="1:7" x14ac:dyDescent="0.25">
      <c r="A18" s="3">
        <v>44537</v>
      </c>
      <c r="B18" s="7">
        <v>1.00047</v>
      </c>
      <c r="D18" t="s">
        <v>10</v>
      </c>
      <c r="E18" s="30">
        <f ca="1">SUM(E14:E16)</f>
        <v>439.45545303867294</v>
      </c>
      <c r="F18" s="30">
        <f>SUM(F14:F16)</f>
        <v>503.58</v>
      </c>
    </row>
    <row r="19" spans="1:7" x14ac:dyDescent="0.25">
      <c r="A19" s="3">
        <v>44538</v>
      </c>
      <c r="B19" s="7">
        <v>1.0006600000000001</v>
      </c>
      <c r="F19" s="39"/>
    </row>
    <row r="20" spans="1:7" x14ac:dyDescent="0.25">
      <c r="A20" s="3">
        <v>44539</v>
      </c>
      <c r="B20" s="7">
        <v>1.00084</v>
      </c>
      <c r="D20" t="s">
        <v>32</v>
      </c>
      <c r="E20" s="30">
        <f ca="1">-E14*0.125</f>
        <v>-1.7092541436464088</v>
      </c>
      <c r="F20" s="30">
        <f>-F18*0.125</f>
        <v>-62.947499999999998</v>
      </c>
      <c r="G20" s="1"/>
    </row>
    <row r="21" spans="1:7" x14ac:dyDescent="0.25">
      <c r="A21" s="3">
        <v>44540</v>
      </c>
      <c r="B21" s="7">
        <v>1.0010300000000001</v>
      </c>
      <c r="F21" s="39"/>
    </row>
    <row r="22" spans="1:7" x14ac:dyDescent="0.25">
      <c r="A22" s="3">
        <v>44541</v>
      </c>
      <c r="B22" s="7">
        <v>1.0012099999999999</v>
      </c>
      <c r="D22" t="s">
        <v>41</v>
      </c>
      <c r="E22" s="30">
        <f ca="1">E18+E20</f>
        <v>437.74619889502651</v>
      </c>
      <c r="F22" s="30">
        <f>F18+F20</f>
        <v>440.63249999999999</v>
      </c>
    </row>
    <row r="23" spans="1:7" x14ac:dyDescent="0.25">
      <c r="A23" s="3">
        <v>44542</v>
      </c>
      <c r="B23" s="7">
        <v>1.0014000000000001</v>
      </c>
      <c r="D23" t="s">
        <v>50</v>
      </c>
      <c r="F23" s="30">
        <f ca="1">SUM(E15:E16)</f>
        <v>425.78141988950165</v>
      </c>
      <c r="G23" s="31"/>
    </row>
    <row r="24" spans="1:7" x14ac:dyDescent="0.25">
      <c r="A24" s="3">
        <v>44543</v>
      </c>
      <c r="B24" s="7">
        <v>1.0015799999999999</v>
      </c>
    </row>
    <row r="25" spans="1:7" x14ac:dyDescent="0.25">
      <c r="A25" s="3">
        <v>44544</v>
      </c>
      <c r="B25" s="7">
        <v>1.00177</v>
      </c>
    </row>
    <row r="26" spans="1:7" x14ac:dyDescent="0.25">
      <c r="A26" s="3">
        <v>44545</v>
      </c>
      <c r="B26" s="7">
        <v>1.0019499999999999</v>
      </c>
      <c r="D26" t="str">
        <f>"Rimborso al "&amp;TEXT(E6,"DD/MM/YYYY")</f>
        <v>Rimborso al 21/05/2023</v>
      </c>
      <c r="F26">
        <v>100</v>
      </c>
    </row>
    <row r="27" spans="1:7" x14ac:dyDescent="0.25">
      <c r="A27" s="3">
        <v>44546</v>
      </c>
      <c r="B27" s="7">
        <v>1.00214</v>
      </c>
      <c r="D27" t="s">
        <v>39</v>
      </c>
      <c r="F27" s="30">
        <f>(F26-E7)*E3/100</f>
        <v>30.10000000000019</v>
      </c>
    </row>
    <row r="28" spans="1:7" x14ac:dyDescent="0.25">
      <c r="A28" s="3">
        <v>44547</v>
      </c>
      <c r="B28" s="7">
        <v>1.0023200000000001</v>
      </c>
      <c r="D28" t="s">
        <v>40</v>
      </c>
      <c r="F28" s="30">
        <f ca="1">F27-MAX(0,F27-F23)*0.125</f>
        <v>30.10000000000019</v>
      </c>
    </row>
    <row r="29" spans="1:7" x14ac:dyDescent="0.25">
      <c r="A29" s="3">
        <v>44548</v>
      </c>
      <c r="B29" s="7">
        <v>1.00251</v>
      </c>
      <c r="D29" t="s">
        <v>51</v>
      </c>
      <c r="F29" s="30">
        <f ca="1">MAX(0,F23-F27)</f>
        <v>395.68141988950146</v>
      </c>
    </row>
    <row r="30" spans="1:7" x14ac:dyDescent="0.25">
      <c r="A30" s="3">
        <v>44549</v>
      </c>
      <c r="B30" s="7">
        <v>1.0026900000000001</v>
      </c>
    </row>
    <row r="31" spans="1:7" x14ac:dyDescent="0.25">
      <c r="A31" s="3">
        <v>44550</v>
      </c>
      <c r="B31" s="7">
        <v>1.00288</v>
      </c>
    </row>
    <row r="32" spans="1:7" x14ac:dyDescent="0.25">
      <c r="A32" s="3">
        <v>44551</v>
      </c>
      <c r="B32" s="7">
        <v>1.0030600000000001</v>
      </c>
      <c r="D32" s="35" t="s">
        <v>43</v>
      </c>
      <c r="E32" s="36">
        <f ca="1">E3+E22</f>
        <v>10437.746198895027</v>
      </c>
    </row>
    <row r="33" spans="1:5" x14ac:dyDescent="0.25">
      <c r="A33" s="3">
        <v>44552</v>
      </c>
      <c r="B33" s="7">
        <v>1.00325</v>
      </c>
      <c r="D33" s="35" t="s">
        <v>42</v>
      </c>
      <c r="E33" s="36">
        <f ca="1">E3+F22+F28</f>
        <v>10470.7325</v>
      </c>
    </row>
    <row r="34" spans="1:5" x14ac:dyDescent="0.25">
      <c r="A34" s="3">
        <v>44553</v>
      </c>
      <c r="B34" s="7">
        <v>1.00343</v>
      </c>
      <c r="D34" s="35" t="str">
        <f ca="1">"Rendimento in "&amp;E6-TODAY()&amp;" giorni"</f>
        <v>Rendimento in 71 giorni</v>
      </c>
      <c r="E34" s="37">
        <f ca="1">(E33-E32)/E32</f>
        <v>3.1602896330689585E-3</v>
      </c>
    </row>
    <row r="35" spans="1:5" x14ac:dyDescent="0.25">
      <c r="A35" s="3">
        <v>44554</v>
      </c>
      <c r="B35" s="7">
        <v>1.00362</v>
      </c>
      <c r="D35" s="35" t="s">
        <v>49</v>
      </c>
      <c r="E35" s="37">
        <f ca="1">-1+(E34+1)^(365/(E6-TODAY()))</f>
        <v>1.63532151277892E-2</v>
      </c>
    </row>
    <row r="36" spans="1:5" x14ac:dyDescent="0.25">
      <c r="A36" s="3">
        <v>44555</v>
      </c>
      <c r="B36" s="7">
        <v>1.0038</v>
      </c>
      <c r="D36" s="35" t="s">
        <v>52</v>
      </c>
      <c r="E36" s="37">
        <f ca="1">(E33+F29*0.125-E32)/E32</f>
        <v>7.8988774990417492E-3</v>
      </c>
    </row>
    <row r="37" spans="1:5" x14ac:dyDescent="0.25">
      <c r="A37" s="3">
        <v>44556</v>
      </c>
      <c r="B37" s="7">
        <v>1.0039899999999999</v>
      </c>
      <c r="D37" s="35" t="s">
        <v>53</v>
      </c>
      <c r="E37" s="37">
        <f ca="1">-1+(E36+1)^(365/(E6-TODAY()))</f>
        <v>4.1276506413305158E-2</v>
      </c>
    </row>
    <row r="38" spans="1:5" x14ac:dyDescent="0.25">
      <c r="A38" s="3">
        <v>44557</v>
      </c>
      <c r="B38" s="7">
        <v>1.00417</v>
      </c>
    </row>
    <row r="39" spans="1:5" x14ac:dyDescent="0.25">
      <c r="A39" s="3">
        <v>44558</v>
      </c>
      <c r="B39" s="7">
        <v>1.0043599999999999</v>
      </c>
    </row>
    <row r="40" spans="1:5" x14ac:dyDescent="0.25">
      <c r="A40" s="3">
        <v>44559</v>
      </c>
      <c r="B40" s="7">
        <v>1.0045500000000001</v>
      </c>
    </row>
    <row r="41" spans="1:5" x14ac:dyDescent="0.25">
      <c r="A41" s="3">
        <v>44560</v>
      </c>
      <c r="B41" s="7">
        <v>1.0047299999999999</v>
      </c>
    </row>
    <row r="42" spans="1:5" x14ac:dyDescent="0.25">
      <c r="A42" s="3">
        <v>44561</v>
      </c>
      <c r="B42" s="7">
        <v>1.00492</v>
      </c>
    </row>
    <row r="43" spans="1:5" x14ac:dyDescent="0.25">
      <c r="A43" s="3">
        <v>44562</v>
      </c>
      <c r="B43" s="7">
        <v>1.0051000000000001</v>
      </c>
    </row>
    <row r="44" spans="1:5" x14ac:dyDescent="0.25">
      <c r="A44" s="3">
        <v>44563</v>
      </c>
      <c r="B44" s="7">
        <v>1.00529</v>
      </c>
    </row>
    <row r="45" spans="1:5" x14ac:dyDescent="0.25">
      <c r="A45" s="3">
        <v>44564</v>
      </c>
      <c r="B45" s="7">
        <v>1.0054700000000001</v>
      </c>
    </row>
    <row r="46" spans="1:5" x14ac:dyDescent="0.25">
      <c r="A46" s="3">
        <v>44565</v>
      </c>
      <c r="B46" s="7">
        <v>1.00566</v>
      </c>
    </row>
    <row r="47" spans="1:5" x14ac:dyDescent="0.25">
      <c r="A47" s="3">
        <v>44566</v>
      </c>
      <c r="B47" s="7">
        <v>1.0058400000000001</v>
      </c>
    </row>
    <row r="48" spans="1:5" x14ac:dyDescent="0.25">
      <c r="A48" s="3">
        <v>44567</v>
      </c>
      <c r="B48" s="7">
        <v>1.00603</v>
      </c>
    </row>
    <row r="49" spans="1:2" x14ac:dyDescent="0.25">
      <c r="A49" s="3">
        <v>44568</v>
      </c>
      <c r="B49" s="7">
        <v>1.00621</v>
      </c>
    </row>
    <row r="50" spans="1:2" x14ac:dyDescent="0.25">
      <c r="A50" s="3">
        <v>44569</v>
      </c>
      <c r="B50" s="7">
        <v>1.0064</v>
      </c>
    </row>
    <row r="51" spans="1:2" x14ac:dyDescent="0.25">
      <c r="A51" s="3">
        <v>44570</v>
      </c>
      <c r="B51" s="7">
        <v>1.00658</v>
      </c>
    </row>
    <row r="52" spans="1:2" x14ac:dyDescent="0.25">
      <c r="A52" s="3">
        <v>44571</v>
      </c>
      <c r="B52" s="7">
        <v>1.0067699999999999</v>
      </c>
    </row>
    <row r="53" spans="1:2" x14ac:dyDescent="0.25">
      <c r="A53" s="3">
        <v>44572</v>
      </c>
      <c r="B53" s="7">
        <v>1.00695</v>
      </c>
    </row>
    <row r="54" spans="1:2" x14ac:dyDescent="0.25">
      <c r="A54" s="3">
        <v>44573</v>
      </c>
      <c r="B54" s="7">
        <v>1.0071399999999999</v>
      </c>
    </row>
    <row r="55" spans="1:2" x14ac:dyDescent="0.25">
      <c r="A55" s="3">
        <v>44574</v>
      </c>
      <c r="B55" s="7">
        <v>1.00732</v>
      </c>
    </row>
    <row r="56" spans="1:2" x14ac:dyDescent="0.25">
      <c r="A56" s="3">
        <v>44575</v>
      </c>
      <c r="B56" s="7">
        <v>1.0075099999999999</v>
      </c>
    </row>
    <row r="57" spans="1:2" x14ac:dyDescent="0.25">
      <c r="A57" s="3">
        <v>44576</v>
      </c>
      <c r="B57" s="7">
        <v>1.00769</v>
      </c>
    </row>
    <row r="58" spans="1:2" x14ac:dyDescent="0.25">
      <c r="A58" s="3">
        <v>44577</v>
      </c>
      <c r="B58" s="7">
        <v>1.0078800000000001</v>
      </c>
    </row>
    <row r="59" spans="1:2" x14ac:dyDescent="0.25">
      <c r="A59" s="3">
        <v>44578</v>
      </c>
      <c r="B59" s="7">
        <v>1.00806</v>
      </c>
    </row>
    <row r="60" spans="1:2" x14ac:dyDescent="0.25">
      <c r="A60" s="3">
        <v>44579</v>
      </c>
      <c r="B60" s="7">
        <v>1.0082500000000001</v>
      </c>
    </row>
    <row r="61" spans="1:2" x14ac:dyDescent="0.25">
      <c r="A61" s="3">
        <v>44580</v>
      </c>
      <c r="B61" s="7">
        <v>1.0084299999999999</v>
      </c>
    </row>
    <row r="62" spans="1:2" x14ac:dyDescent="0.25">
      <c r="A62" s="3">
        <v>44581</v>
      </c>
      <c r="B62" s="7">
        <v>1.0086200000000001</v>
      </c>
    </row>
    <row r="63" spans="1:2" x14ac:dyDescent="0.25">
      <c r="A63" s="3">
        <v>44582</v>
      </c>
      <c r="B63" s="7">
        <v>1.0087999999999999</v>
      </c>
    </row>
    <row r="64" spans="1:2" x14ac:dyDescent="0.25">
      <c r="A64" s="3">
        <v>44583</v>
      </c>
      <c r="B64" s="7">
        <v>1.0089900000000001</v>
      </c>
    </row>
    <row r="65" spans="1:2" x14ac:dyDescent="0.25">
      <c r="A65" s="3">
        <v>44584</v>
      </c>
      <c r="B65" s="7">
        <v>1.0091699999999999</v>
      </c>
    </row>
    <row r="66" spans="1:2" x14ac:dyDescent="0.25">
      <c r="A66" s="3">
        <v>44585</v>
      </c>
      <c r="B66" s="7">
        <v>1.00936</v>
      </c>
    </row>
    <row r="67" spans="1:2" x14ac:dyDescent="0.25">
      <c r="A67" s="3">
        <v>44586</v>
      </c>
      <c r="B67" s="7">
        <v>1.0095400000000001</v>
      </c>
    </row>
    <row r="68" spans="1:2" x14ac:dyDescent="0.25">
      <c r="A68" s="3">
        <v>44587</v>
      </c>
      <c r="B68" s="7">
        <v>1.00973</v>
      </c>
    </row>
    <row r="69" spans="1:2" x14ac:dyDescent="0.25">
      <c r="A69" s="3">
        <v>44588</v>
      </c>
      <c r="B69" s="7">
        <v>1.0099100000000001</v>
      </c>
    </row>
    <row r="70" spans="1:2" x14ac:dyDescent="0.25">
      <c r="A70" s="3">
        <v>44589</v>
      </c>
      <c r="B70" s="7">
        <v>1.0101</v>
      </c>
    </row>
    <row r="71" spans="1:2" x14ac:dyDescent="0.25">
      <c r="A71" s="3">
        <v>44590</v>
      </c>
      <c r="B71" s="7">
        <v>1.0102800000000001</v>
      </c>
    </row>
    <row r="72" spans="1:2" x14ac:dyDescent="0.25">
      <c r="A72" s="3">
        <v>44591</v>
      </c>
      <c r="B72" s="7">
        <v>1.01047</v>
      </c>
    </row>
    <row r="73" spans="1:2" x14ac:dyDescent="0.25">
      <c r="A73" s="3">
        <v>44592</v>
      </c>
      <c r="B73" s="7">
        <v>1.01065</v>
      </c>
    </row>
    <row r="74" spans="1:2" x14ac:dyDescent="0.25">
      <c r="A74" s="3">
        <v>44593</v>
      </c>
      <c r="B74" s="7">
        <v>1.01084</v>
      </c>
    </row>
    <row r="75" spans="1:2" x14ac:dyDescent="0.25">
      <c r="A75" s="3">
        <v>44594</v>
      </c>
      <c r="B75" s="7">
        <v>1.01101</v>
      </c>
    </row>
    <row r="76" spans="1:2" x14ac:dyDescent="0.25">
      <c r="A76" s="3">
        <v>44595</v>
      </c>
      <c r="B76" s="7">
        <v>1.01118</v>
      </c>
    </row>
    <row r="77" spans="1:2" x14ac:dyDescent="0.25">
      <c r="A77" s="3">
        <v>44596</v>
      </c>
      <c r="B77" s="7">
        <v>1.01135</v>
      </c>
    </row>
    <row r="78" spans="1:2" x14ac:dyDescent="0.25">
      <c r="A78" s="3">
        <v>44597</v>
      </c>
      <c r="B78" s="7">
        <v>1.01152</v>
      </c>
    </row>
    <row r="79" spans="1:2" x14ac:dyDescent="0.25">
      <c r="A79" s="3">
        <v>44598</v>
      </c>
      <c r="B79" s="7">
        <v>1.01169</v>
      </c>
    </row>
    <row r="80" spans="1:2" x14ac:dyDescent="0.25">
      <c r="A80" s="3">
        <v>44599</v>
      </c>
      <c r="B80" s="7">
        <v>1.01186</v>
      </c>
    </row>
    <row r="81" spans="1:2" x14ac:dyDescent="0.25">
      <c r="A81" s="3">
        <v>44600</v>
      </c>
      <c r="B81" s="7">
        <v>1.01203</v>
      </c>
    </row>
    <row r="82" spans="1:2" x14ac:dyDescent="0.25">
      <c r="A82" s="3">
        <v>44601</v>
      </c>
      <c r="B82" s="7">
        <v>1.0122</v>
      </c>
    </row>
    <row r="83" spans="1:2" x14ac:dyDescent="0.25">
      <c r="A83" s="3">
        <v>44602</v>
      </c>
      <c r="B83" s="7">
        <v>1.0123800000000001</v>
      </c>
    </row>
    <row r="84" spans="1:2" x14ac:dyDescent="0.25">
      <c r="A84" s="3">
        <v>44603</v>
      </c>
      <c r="B84" s="7">
        <v>1.0125500000000001</v>
      </c>
    </row>
    <row r="85" spans="1:2" x14ac:dyDescent="0.25">
      <c r="A85" s="3">
        <v>44604</v>
      </c>
      <c r="B85" s="7">
        <v>1.0127200000000001</v>
      </c>
    </row>
    <row r="86" spans="1:2" x14ac:dyDescent="0.25">
      <c r="A86" s="3">
        <v>44605</v>
      </c>
      <c r="B86" s="7">
        <v>1.0128900000000001</v>
      </c>
    </row>
    <row r="87" spans="1:2" x14ac:dyDescent="0.25">
      <c r="A87" s="3">
        <v>44606</v>
      </c>
      <c r="B87" s="7">
        <v>1.0130600000000001</v>
      </c>
    </row>
    <row r="88" spans="1:2" x14ac:dyDescent="0.25">
      <c r="A88" s="3">
        <v>44607</v>
      </c>
      <c r="B88" s="7">
        <v>1.0132300000000001</v>
      </c>
    </row>
    <row r="89" spans="1:2" x14ac:dyDescent="0.25">
      <c r="A89" s="3">
        <v>44608</v>
      </c>
      <c r="B89" s="7">
        <v>1.0134000000000001</v>
      </c>
    </row>
    <row r="90" spans="1:2" x14ac:dyDescent="0.25">
      <c r="A90" s="3">
        <v>44609</v>
      </c>
      <c r="B90" s="7">
        <v>1.0135700000000001</v>
      </c>
    </row>
    <row r="91" spans="1:2" x14ac:dyDescent="0.25">
      <c r="A91" s="3">
        <v>44610</v>
      </c>
      <c r="B91" s="7">
        <v>1.0137400000000001</v>
      </c>
    </row>
    <row r="92" spans="1:2" x14ac:dyDescent="0.25">
      <c r="A92" s="3">
        <v>44611</v>
      </c>
      <c r="B92" s="7">
        <v>1.0139100000000001</v>
      </c>
    </row>
    <row r="93" spans="1:2" x14ac:dyDescent="0.25">
      <c r="A93" s="3">
        <v>44612</v>
      </c>
      <c r="B93" s="7">
        <v>1.0140800000000001</v>
      </c>
    </row>
    <row r="94" spans="1:2" x14ac:dyDescent="0.25">
      <c r="A94" s="3">
        <v>44613</v>
      </c>
      <c r="B94" s="7">
        <v>1.0142500000000001</v>
      </c>
    </row>
    <row r="95" spans="1:2" x14ac:dyDescent="0.25">
      <c r="A95" s="3">
        <v>44614</v>
      </c>
      <c r="B95" s="7">
        <v>1.0144200000000001</v>
      </c>
    </row>
    <row r="96" spans="1:2" x14ac:dyDescent="0.25">
      <c r="A96" s="3">
        <v>44615</v>
      </c>
      <c r="B96" s="7">
        <v>1.0145999999999999</v>
      </c>
    </row>
    <row r="97" spans="1:2" x14ac:dyDescent="0.25">
      <c r="A97" s="3">
        <v>44616</v>
      </c>
      <c r="B97" s="7">
        <v>1.0147699999999999</v>
      </c>
    </row>
    <row r="98" spans="1:2" x14ac:dyDescent="0.25">
      <c r="A98" s="3">
        <v>44617</v>
      </c>
      <c r="B98" s="7">
        <v>1.01494</v>
      </c>
    </row>
    <row r="99" spans="1:2" x14ac:dyDescent="0.25">
      <c r="A99" s="3">
        <v>44618</v>
      </c>
      <c r="B99" s="7">
        <v>1.01511</v>
      </c>
    </row>
    <row r="100" spans="1:2" x14ac:dyDescent="0.25">
      <c r="A100" s="3">
        <v>44619</v>
      </c>
      <c r="B100" s="7">
        <v>1.01528</v>
      </c>
    </row>
    <row r="101" spans="1:2" x14ac:dyDescent="0.25">
      <c r="A101" s="3">
        <v>44620</v>
      </c>
      <c r="B101" s="7">
        <v>1.01545</v>
      </c>
    </row>
    <row r="102" spans="1:2" x14ac:dyDescent="0.25">
      <c r="A102" s="3">
        <v>44621</v>
      </c>
      <c r="B102" s="7">
        <v>1.01562</v>
      </c>
    </row>
    <row r="103" spans="1:2" x14ac:dyDescent="0.25">
      <c r="A103" s="3">
        <v>44622</v>
      </c>
      <c r="B103" s="7">
        <v>1.0160800000000001</v>
      </c>
    </row>
    <row r="104" spans="1:2" x14ac:dyDescent="0.25">
      <c r="A104" s="3">
        <v>44623</v>
      </c>
      <c r="B104" s="7">
        <v>1.0165500000000001</v>
      </c>
    </row>
    <row r="105" spans="1:2" x14ac:dyDescent="0.25">
      <c r="A105" s="3">
        <v>44624</v>
      </c>
      <c r="B105" s="7">
        <v>1.01701</v>
      </c>
    </row>
    <row r="106" spans="1:2" x14ac:dyDescent="0.25">
      <c r="A106" s="3">
        <v>44625</v>
      </c>
      <c r="B106" s="7">
        <v>1.0174700000000001</v>
      </c>
    </row>
    <row r="107" spans="1:2" x14ac:dyDescent="0.25">
      <c r="A107" s="3">
        <v>44626</v>
      </c>
      <c r="B107" s="7">
        <v>1.01793</v>
      </c>
    </row>
    <row r="108" spans="1:2" x14ac:dyDescent="0.25">
      <c r="A108" s="3">
        <v>44627</v>
      </c>
      <c r="B108" s="7">
        <v>1.0184</v>
      </c>
    </row>
    <row r="109" spans="1:2" x14ac:dyDescent="0.25">
      <c r="A109" s="3">
        <v>44628</v>
      </c>
      <c r="B109" s="7">
        <v>1.0188600000000001</v>
      </c>
    </row>
    <row r="110" spans="1:2" x14ac:dyDescent="0.25">
      <c r="A110" s="3">
        <v>44629</v>
      </c>
      <c r="B110" s="7">
        <v>1.01932</v>
      </c>
    </row>
    <row r="111" spans="1:2" x14ac:dyDescent="0.25">
      <c r="A111" s="3">
        <v>44630</v>
      </c>
      <c r="B111" s="7">
        <v>1.0197799999999999</v>
      </c>
    </row>
    <row r="112" spans="1:2" x14ac:dyDescent="0.25">
      <c r="A112" s="3">
        <v>44631</v>
      </c>
      <c r="B112" s="7">
        <v>1.0202500000000001</v>
      </c>
    </row>
    <row r="113" spans="1:2" x14ac:dyDescent="0.25">
      <c r="A113" s="3">
        <v>44632</v>
      </c>
      <c r="B113" s="7">
        <v>1.02071</v>
      </c>
    </row>
    <row r="114" spans="1:2" x14ac:dyDescent="0.25">
      <c r="A114" s="3">
        <v>44633</v>
      </c>
      <c r="B114" s="7">
        <v>1.0211699999999999</v>
      </c>
    </row>
    <row r="115" spans="1:2" x14ac:dyDescent="0.25">
      <c r="A115" s="3">
        <v>44634</v>
      </c>
      <c r="B115" s="7">
        <v>1.0216400000000001</v>
      </c>
    </row>
    <row r="116" spans="1:2" x14ac:dyDescent="0.25">
      <c r="A116" s="3">
        <v>44635</v>
      </c>
      <c r="B116" s="7">
        <v>1.0221</v>
      </c>
    </row>
    <row r="117" spans="1:2" x14ac:dyDescent="0.25">
      <c r="A117" s="3">
        <v>44636</v>
      </c>
      <c r="B117" s="7">
        <v>1.0225599999999999</v>
      </c>
    </row>
    <row r="118" spans="1:2" x14ac:dyDescent="0.25">
      <c r="A118" s="3">
        <v>44637</v>
      </c>
      <c r="B118" s="7">
        <v>1.02302</v>
      </c>
    </row>
    <row r="119" spans="1:2" x14ac:dyDescent="0.25">
      <c r="A119" s="3">
        <v>44638</v>
      </c>
      <c r="B119" s="7">
        <v>1.02349</v>
      </c>
    </row>
    <row r="120" spans="1:2" x14ac:dyDescent="0.25">
      <c r="A120" s="3">
        <v>44639</v>
      </c>
      <c r="B120" s="7">
        <v>1.0239499999999999</v>
      </c>
    </row>
    <row r="121" spans="1:2" x14ac:dyDescent="0.25">
      <c r="A121" s="3">
        <v>44640</v>
      </c>
      <c r="B121" s="7">
        <v>1.02441</v>
      </c>
    </row>
    <row r="122" spans="1:2" x14ac:dyDescent="0.25">
      <c r="A122" s="3">
        <v>44641</v>
      </c>
      <c r="B122" s="7">
        <v>1.0248699999999999</v>
      </c>
    </row>
    <row r="123" spans="1:2" x14ac:dyDescent="0.25">
      <c r="A123" s="3">
        <v>44642</v>
      </c>
      <c r="B123" s="7">
        <v>1.0253399999999999</v>
      </c>
    </row>
    <row r="124" spans="1:2" x14ac:dyDescent="0.25">
      <c r="A124" s="3">
        <v>44643</v>
      </c>
      <c r="B124" s="7">
        <v>1.0258</v>
      </c>
    </row>
    <row r="125" spans="1:2" x14ac:dyDescent="0.25">
      <c r="A125" s="3">
        <v>44644</v>
      </c>
      <c r="B125" s="7">
        <v>1.02626</v>
      </c>
    </row>
    <row r="126" spans="1:2" x14ac:dyDescent="0.25">
      <c r="A126" s="3">
        <v>44645</v>
      </c>
      <c r="B126" s="7">
        <v>1.0267299999999999</v>
      </c>
    </row>
    <row r="127" spans="1:2" x14ac:dyDescent="0.25">
      <c r="A127" s="3">
        <v>44646</v>
      </c>
      <c r="B127" s="7">
        <v>1.02719</v>
      </c>
    </row>
    <row r="128" spans="1:2" x14ac:dyDescent="0.25">
      <c r="A128" s="3">
        <v>44647</v>
      </c>
      <c r="B128" s="7">
        <v>1.02765</v>
      </c>
    </row>
    <row r="129" spans="1:2" x14ac:dyDescent="0.25">
      <c r="A129" s="3">
        <v>44648</v>
      </c>
      <c r="B129" s="7">
        <v>1.0281100000000001</v>
      </c>
    </row>
    <row r="130" spans="1:2" x14ac:dyDescent="0.25">
      <c r="A130" s="3">
        <v>44649</v>
      </c>
      <c r="B130" s="7">
        <v>1.02858</v>
      </c>
    </row>
    <row r="131" spans="1:2" x14ac:dyDescent="0.25">
      <c r="A131" s="3">
        <v>44650</v>
      </c>
      <c r="B131" s="7">
        <v>1.02904</v>
      </c>
    </row>
    <row r="132" spans="1:2" x14ac:dyDescent="0.25">
      <c r="A132" s="3">
        <v>44651</v>
      </c>
      <c r="B132" s="7">
        <v>1.0295000000000001</v>
      </c>
    </row>
    <row r="133" spans="1:2" x14ac:dyDescent="0.25">
      <c r="A133" s="3">
        <v>44652</v>
      </c>
      <c r="B133" s="7">
        <v>1.02996</v>
      </c>
    </row>
    <row r="134" spans="1:2" x14ac:dyDescent="0.25">
      <c r="A134" s="3">
        <v>44653</v>
      </c>
      <c r="B134" s="7">
        <v>1.0303199999999999</v>
      </c>
    </row>
    <row r="135" spans="1:2" x14ac:dyDescent="0.25">
      <c r="A135" s="3">
        <v>44654</v>
      </c>
      <c r="B135" s="7">
        <v>1.03067</v>
      </c>
    </row>
    <row r="136" spans="1:2" x14ac:dyDescent="0.25">
      <c r="A136" s="3">
        <v>44655</v>
      </c>
      <c r="B136" s="7">
        <v>1.03102</v>
      </c>
    </row>
    <row r="137" spans="1:2" x14ac:dyDescent="0.25">
      <c r="A137" s="3">
        <v>44656</v>
      </c>
      <c r="B137" s="7">
        <v>1.0313699999999999</v>
      </c>
    </row>
    <row r="138" spans="1:2" x14ac:dyDescent="0.25">
      <c r="A138" s="3">
        <v>44657</v>
      </c>
      <c r="B138" s="7">
        <v>1.03172</v>
      </c>
    </row>
    <row r="139" spans="1:2" x14ac:dyDescent="0.25">
      <c r="A139" s="3">
        <v>44658</v>
      </c>
      <c r="B139" s="7">
        <v>1.03207</v>
      </c>
    </row>
    <row r="140" spans="1:2" x14ac:dyDescent="0.25">
      <c r="A140" s="3">
        <v>44659</v>
      </c>
      <c r="B140" s="7">
        <v>1.0324199999999999</v>
      </c>
    </row>
    <row r="141" spans="1:2" x14ac:dyDescent="0.25">
      <c r="A141" s="3">
        <v>44660</v>
      </c>
      <c r="B141" s="7">
        <v>1.03277</v>
      </c>
    </row>
    <row r="142" spans="1:2" x14ac:dyDescent="0.25">
      <c r="A142" s="3">
        <v>44661</v>
      </c>
      <c r="B142" s="7">
        <v>1.03312</v>
      </c>
    </row>
    <row r="143" spans="1:2" x14ac:dyDescent="0.25">
      <c r="A143" s="3">
        <v>44662</v>
      </c>
      <c r="B143" s="7">
        <v>1.0334700000000001</v>
      </c>
    </row>
    <row r="144" spans="1:2" x14ac:dyDescent="0.25">
      <c r="A144" s="3">
        <v>44663</v>
      </c>
      <c r="B144" s="7">
        <v>1.03382</v>
      </c>
    </row>
    <row r="145" spans="1:2" x14ac:dyDescent="0.25">
      <c r="A145" s="3">
        <v>44664</v>
      </c>
      <c r="B145" s="7">
        <v>1.03417</v>
      </c>
    </row>
    <row r="146" spans="1:2" x14ac:dyDescent="0.25">
      <c r="A146" s="3">
        <v>44665</v>
      </c>
      <c r="B146" s="7">
        <v>1.0345200000000001</v>
      </c>
    </row>
    <row r="147" spans="1:2" x14ac:dyDescent="0.25">
      <c r="A147" s="3">
        <v>44666</v>
      </c>
      <c r="B147" s="7">
        <v>1.03487</v>
      </c>
    </row>
    <row r="148" spans="1:2" x14ac:dyDescent="0.25">
      <c r="A148" s="3">
        <v>44667</v>
      </c>
      <c r="B148" s="7">
        <v>1.03522</v>
      </c>
    </row>
    <row r="149" spans="1:2" x14ac:dyDescent="0.25">
      <c r="A149" s="3">
        <v>44668</v>
      </c>
      <c r="B149" s="7">
        <v>1.0355799999999999</v>
      </c>
    </row>
    <row r="150" spans="1:2" x14ac:dyDescent="0.25">
      <c r="A150" s="3">
        <v>44669</v>
      </c>
      <c r="B150" s="7">
        <v>1.03593</v>
      </c>
    </row>
    <row r="151" spans="1:2" x14ac:dyDescent="0.25">
      <c r="A151" s="3">
        <v>44670</v>
      </c>
      <c r="B151" s="7">
        <v>1.0362800000000001</v>
      </c>
    </row>
    <row r="152" spans="1:2" x14ac:dyDescent="0.25">
      <c r="A152" s="3">
        <v>44671</v>
      </c>
      <c r="B152" s="7">
        <v>1.0366299999999999</v>
      </c>
    </row>
    <row r="153" spans="1:2" x14ac:dyDescent="0.25">
      <c r="A153" s="3">
        <v>44672</v>
      </c>
      <c r="B153" s="7">
        <v>1.03698</v>
      </c>
    </row>
    <row r="154" spans="1:2" x14ac:dyDescent="0.25">
      <c r="A154" s="3">
        <v>44673</v>
      </c>
      <c r="B154" s="7">
        <v>1.0373300000000001</v>
      </c>
    </row>
    <row r="155" spans="1:2" x14ac:dyDescent="0.25">
      <c r="A155" s="3">
        <v>44674</v>
      </c>
      <c r="B155" s="7">
        <v>1.0376799999999999</v>
      </c>
    </row>
    <row r="156" spans="1:2" x14ac:dyDescent="0.25">
      <c r="A156" s="3">
        <v>44675</v>
      </c>
      <c r="B156" s="7">
        <v>1.03803</v>
      </c>
    </row>
    <row r="157" spans="1:2" x14ac:dyDescent="0.25">
      <c r="A157" s="3">
        <v>44676</v>
      </c>
      <c r="B157" s="7">
        <v>1.0383800000000001</v>
      </c>
    </row>
    <row r="158" spans="1:2" x14ac:dyDescent="0.25">
      <c r="A158" s="3">
        <v>44677</v>
      </c>
      <c r="B158" s="7">
        <v>1.0387299999999999</v>
      </c>
    </row>
    <row r="159" spans="1:2" x14ac:dyDescent="0.25">
      <c r="A159" s="3">
        <v>44678</v>
      </c>
      <c r="B159" s="7">
        <v>1.03908</v>
      </c>
    </row>
    <row r="160" spans="1:2" x14ac:dyDescent="0.25">
      <c r="A160" s="3">
        <v>44679</v>
      </c>
      <c r="B160" s="7">
        <v>1.0394300000000001</v>
      </c>
    </row>
    <row r="161" spans="1:2" x14ac:dyDescent="0.25">
      <c r="A161" s="3">
        <v>44680</v>
      </c>
      <c r="B161" s="7">
        <v>1.0397799999999999</v>
      </c>
    </row>
    <row r="162" spans="1:2" x14ac:dyDescent="0.25">
      <c r="A162" s="3">
        <v>44681</v>
      </c>
      <c r="B162" s="7">
        <v>1.04013</v>
      </c>
    </row>
    <row r="163" spans="1:2" x14ac:dyDescent="0.25">
      <c r="A163" s="3">
        <v>44682</v>
      </c>
      <c r="B163" s="7">
        <v>1.0404800000000001</v>
      </c>
    </row>
    <row r="164" spans="1:2" x14ac:dyDescent="0.25">
      <c r="A164" s="3">
        <v>44683</v>
      </c>
      <c r="B164" s="7">
        <v>1.0408200000000001</v>
      </c>
    </row>
    <row r="165" spans="1:2" x14ac:dyDescent="0.25">
      <c r="A165" s="3">
        <v>44684</v>
      </c>
      <c r="B165" s="7">
        <v>1.0411600000000001</v>
      </c>
    </row>
    <row r="166" spans="1:2" x14ac:dyDescent="0.25">
      <c r="A166" s="3">
        <v>44685</v>
      </c>
      <c r="B166" s="7">
        <v>1.0415000000000001</v>
      </c>
    </row>
    <row r="167" spans="1:2" x14ac:dyDescent="0.25">
      <c r="A167" s="3">
        <v>44686</v>
      </c>
      <c r="B167" s="7">
        <v>1.0418400000000001</v>
      </c>
    </row>
    <row r="168" spans="1:2" x14ac:dyDescent="0.25">
      <c r="A168" s="3">
        <v>44687</v>
      </c>
      <c r="B168" s="7">
        <v>1.0421800000000001</v>
      </c>
    </row>
    <row r="169" spans="1:2" x14ac:dyDescent="0.25">
      <c r="A169" s="3">
        <v>44688</v>
      </c>
      <c r="B169" s="7">
        <v>1.0425199999999999</v>
      </c>
    </row>
    <row r="170" spans="1:2" x14ac:dyDescent="0.25">
      <c r="A170" s="3">
        <v>44689</v>
      </c>
      <c r="B170" s="7">
        <v>1.0428599999999999</v>
      </c>
    </row>
    <row r="171" spans="1:2" x14ac:dyDescent="0.25">
      <c r="A171" s="3">
        <v>44690</v>
      </c>
      <c r="B171" s="7">
        <v>1.0431999999999999</v>
      </c>
    </row>
    <row r="172" spans="1:2" x14ac:dyDescent="0.25">
      <c r="A172" s="3">
        <v>44691</v>
      </c>
      <c r="B172" s="7">
        <v>1.0435399999999999</v>
      </c>
    </row>
    <row r="173" spans="1:2" x14ac:dyDescent="0.25">
      <c r="A173" s="3">
        <v>44692</v>
      </c>
      <c r="B173" s="7">
        <v>1.0438799999999999</v>
      </c>
    </row>
    <row r="174" spans="1:2" x14ac:dyDescent="0.25">
      <c r="A174" s="3">
        <v>44693</v>
      </c>
      <c r="B174" s="7">
        <v>1.0442199999999999</v>
      </c>
    </row>
    <row r="175" spans="1:2" x14ac:dyDescent="0.25">
      <c r="A175" s="3">
        <v>44694</v>
      </c>
      <c r="B175" s="7">
        <v>1.0445599999999999</v>
      </c>
    </row>
    <row r="176" spans="1:2" x14ac:dyDescent="0.25">
      <c r="A176" s="3">
        <v>44695</v>
      </c>
      <c r="B176" s="7">
        <v>1.0448999999999999</v>
      </c>
    </row>
    <row r="177" spans="1:2" x14ac:dyDescent="0.25">
      <c r="A177" s="3">
        <v>44696</v>
      </c>
      <c r="B177" s="7">
        <v>1.0452399999999999</v>
      </c>
    </row>
    <row r="178" spans="1:2" x14ac:dyDescent="0.25">
      <c r="A178" s="3">
        <v>44697</v>
      </c>
      <c r="B178" s="7">
        <v>1.0455700000000001</v>
      </c>
    </row>
    <row r="179" spans="1:2" x14ac:dyDescent="0.25">
      <c r="A179" s="3">
        <v>44698</v>
      </c>
      <c r="B179" s="7">
        <v>1.0459099999999999</v>
      </c>
    </row>
    <row r="180" spans="1:2" x14ac:dyDescent="0.25">
      <c r="A180" s="3">
        <v>44699</v>
      </c>
      <c r="B180" s="7">
        <v>1.0462499999999999</v>
      </c>
    </row>
    <row r="181" spans="1:2" x14ac:dyDescent="0.25">
      <c r="A181" s="3">
        <v>44700</v>
      </c>
      <c r="B181" s="7">
        <v>1.0465899999999999</v>
      </c>
    </row>
    <row r="182" spans="1:2" x14ac:dyDescent="0.25">
      <c r="A182" s="3">
        <v>44701</v>
      </c>
      <c r="B182" s="7">
        <v>1.0469299999999999</v>
      </c>
    </row>
    <row r="183" spans="1:2" x14ac:dyDescent="0.25">
      <c r="A183" s="3">
        <v>44702</v>
      </c>
      <c r="B183" s="7">
        <v>1.0472699999999999</v>
      </c>
    </row>
    <row r="185" spans="1:2" x14ac:dyDescent="0.25">
      <c r="A185" s="3">
        <v>44703</v>
      </c>
      <c r="B185" s="7">
        <v>1</v>
      </c>
    </row>
    <row r="186" spans="1:2" x14ac:dyDescent="0.25">
      <c r="A186" s="3">
        <v>44704</v>
      </c>
      <c r="B186" s="7">
        <v>1.0003200000000001</v>
      </c>
    </row>
    <row r="187" spans="1:2" x14ac:dyDescent="0.25">
      <c r="A187" s="3">
        <v>44705</v>
      </c>
      <c r="B187" s="7">
        <v>1.00065</v>
      </c>
    </row>
    <row r="188" spans="1:2" x14ac:dyDescent="0.25">
      <c r="A188" s="3">
        <v>44706</v>
      </c>
      <c r="B188" s="7">
        <v>1.0009699999999999</v>
      </c>
    </row>
    <row r="189" spans="1:2" x14ac:dyDescent="0.25">
      <c r="A189" s="3">
        <v>44707</v>
      </c>
      <c r="B189" s="7">
        <v>1.0013000000000001</v>
      </c>
    </row>
    <row r="190" spans="1:2" x14ac:dyDescent="0.25">
      <c r="A190" s="3">
        <v>44708</v>
      </c>
      <c r="B190" s="7">
        <v>1.00162</v>
      </c>
    </row>
    <row r="191" spans="1:2" x14ac:dyDescent="0.25">
      <c r="A191" s="3">
        <v>44709</v>
      </c>
      <c r="B191" s="7">
        <v>1.0019400000000001</v>
      </c>
    </row>
    <row r="192" spans="1:2" x14ac:dyDescent="0.25">
      <c r="A192" s="3">
        <v>44710</v>
      </c>
      <c r="B192" s="7">
        <v>1.00227</v>
      </c>
    </row>
    <row r="193" spans="1:2" x14ac:dyDescent="0.25">
      <c r="A193" s="3">
        <v>44711</v>
      </c>
      <c r="B193" s="7">
        <v>1.0025900000000001</v>
      </c>
    </row>
    <row r="194" spans="1:2" x14ac:dyDescent="0.25">
      <c r="A194" s="3">
        <v>44712</v>
      </c>
      <c r="B194" s="7">
        <v>1.00292</v>
      </c>
    </row>
    <row r="195" spans="1:2" x14ac:dyDescent="0.25">
      <c r="A195" s="3">
        <v>44713</v>
      </c>
      <c r="B195" s="7">
        <v>1.0032399999999999</v>
      </c>
    </row>
    <row r="196" spans="1:2" x14ac:dyDescent="0.25">
      <c r="A196" s="3">
        <v>44714</v>
      </c>
      <c r="B196" s="7">
        <v>1.00356</v>
      </c>
    </row>
    <row r="197" spans="1:2" x14ac:dyDescent="0.25">
      <c r="A197" s="3">
        <v>44715</v>
      </c>
      <c r="B197" s="7">
        <v>1.0035000000000001</v>
      </c>
    </row>
    <row r="198" spans="1:2" x14ac:dyDescent="0.25">
      <c r="A198" s="3">
        <v>44716</v>
      </c>
      <c r="B198" s="7">
        <v>1.0034400000000001</v>
      </c>
    </row>
    <row r="199" spans="1:2" x14ac:dyDescent="0.25">
      <c r="A199" s="3">
        <v>44717</v>
      </c>
      <c r="B199" s="7">
        <v>1.0033799999999999</v>
      </c>
    </row>
    <row r="200" spans="1:2" x14ac:dyDescent="0.25">
      <c r="A200" s="3">
        <v>44718</v>
      </c>
      <c r="B200" s="7">
        <v>1.00332</v>
      </c>
    </row>
    <row r="201" spans="1:2" x14ac:dyDescent="0.25">
      <c r="A201" s="3">
        <v>44719</v>
      </c>
      <c r="B201" s="7">
        <v>1.00326</v>
      </c>
    </row>
    <row r="202" spans="1:2" x14ac:dyDescent="0.25">
      <c r="A202" s="3">
        <v>44720</v>
      </c>
      <c r="B202" s="7">
        <v>1.0032000000000001</v>
      </c>
    </row>
    <row r="203" spans="1:2" x14ac:dyDescent="0.25">
      <c r="A203" s="3">
        <v>44721</v>
      </c>
      <c r="B203" s="7">
        <v>1.0031399999999999</v>
      </c>
    </row>
    <row r="204" spans="1:2" x14ac:dyDescent="0.25">
      <c r="A204" s="3">
        <v>44722</v>
      </c>
      <c r="B204" s="7">
        <v>1.00308</v>
      </c>
    </row>
    <row r="205" spans="1:2" x14ac:dyDescent="0.25">
      <c r="A205" s="3">
        <v>44723</v>
      </c>
      <c r="B205" s="7">
        <v>1.00302</v>
      </c>
    </row>
    <row r="206" spans="1:2" x14ac:dyDescent="0.25">
      <c r="A206" s="3">
        <v>44724</v>
      </c>
      <c r="B206" s="7">
        <v>1.0029600000000001</v>
      </c>
    </row>
    <row r="207" spans="1:2" x14ac:dyDescent="0.25">
      <c r="A207" s="3">
        <v>44725</v>
      </c>
      <c r="B207" s="7">
        <v>1.0028900000000001</v>
      </c>
    </row>
    <row r="208" spans="1:2" x14ac:dyDescent="0.25">
      <c r="A208" s="3">
        <v>44726</v>
      </c>
      <c r="B208" s="7">
        <v>1.0028300000000001</v>
      </c>
    </row>
    <row r="209" spans="1:2" x14ac:dyDescent="0.25">
      <c r="A209" s="3">
        <v>44727</v>
      </c>
      <c r="B209" s="7">
        <v>1.0027699999999999</v>
      </c>
    </row>
    <row r="210" spans="1:2" x14ac:dyDescent="0.25">
      <c r="A210" s="3">
        <v>44728</v>
      </c>
      <c r="B210" s="7">
        <v>1.00271</v>
      </c>
    </row>
    <row r="211" spans="1:2" x14ac:dyDescent="0.25">
      <c r="A211" s="3">
        <v>44729</v>
      </c>
      <c r="B211" s="7">
        <v>1.00265</v>
      </c>
    </row>
    <row r="212" spans="1:2" x14ac:dyDescent="0.25">
      <c r="A212" s="3">
        <v>44730</v>
      </c>
      <c r="B212" s="7">
        <v>1.0025900000000001</v>
      </c>
    </row>
    <row r="213" spans="1:2" x14ac:dyDescent="0.25">
      <c r="A213" s="3">
        <v>44731</v>
      </c>
      <c r="B213" s="7">
        <v>1.0025299999999999</v>
      </c>
    </row>
    <row r="214" spans="1:2" x14ac:dyDescent="0.25">
      <c r="A214" s="3">
        <v>44732</v>
      </c>
      <c r="B214" s="7">
        <v>1.00247</v>
      </c>
    </row>
    <row r="215" spans="1:2" x14ac:dyDescent="0.25">
      <c r="A215" s="3">
        <v>44733</v>
      </c>
      <c r="B215" s="7">
        <v>1.00241</v>
      </c>
    </row>
    <row r="216" spans="1:2" x14ac:dyDescent="0.25">
      <c r="A216" s="3">
        <v>44734</v>
      </c>
      <c r="B216" s="7">
        <v>1.0023500000000001</v>
      </c>
    </row>
    <row r="217" spans="1:2" x14ac:dyDescent="0.25">
      <c r="A217" s="3">
        <v>44735</v>
      </c>
      <c r="B217" s="7">
        <v>1.0022899999999999</v>
      </c>
    </row>
    <row r="218" spans="1:2" x14ac:dyDescent="0.25">
      <c r="A218" s="3">
        <v>44736</v>
      </c>
      <c r="B218" s="7">
        <v>1.0022200000000001</v>
      </c>
    </row>
    <row r="219" spans="1:2" x14ac:dyDescent="0.25">
      <c r="A219" s="3">
        <v>44737</v>
      </c>
      <c r="B219" s="7">
        <v>1.0021599999999999</v>
      </c>
    </row>
    <row r="220" spans="1:2" x14ac:dyDescent="0.25">
      <c r="A220" s="3">
        <v>44738</v>
      </c>
      <c r="B220" s="7">
        <v>1.0021</v>
      </c>
    </row>
    <row r="221" spans="1:2" x14ac:dyDescent="0.25">
      <c r="A221" s="3">
        <v>44739</v>
      </c>
      <c r="B221" s="7">
        <v>1.00204</v>
      </c>
    </row>
    <row r="222" spans="1:2" x14ac:dyDescent="0.25">
      <c r="A222" s="3">
        <v>44740</v>
      </c>
      <c r="B222" s="7">
        <v>1.0019800000000001</v>
      </c>
    </row>
    <row r="223" spans="1:2" x14ac:dyDescent="0.25">
      <c r="A223" s="3">
        <v>44741</v>
      </c>
      <c r="B223" s="7">
        <v>1.0019199999999999</v>
      </c>
    </row>
    <row r="224" spans="1:2" x14ac:dyDescent="0.25">
      <c r="A224" s="3">
        <v>44742</v>
      </c>
      <c r="B224" s="7">
        <v>1.00186</v>
      </c>
    </row>
    <row r="225" spans="1:2" x14ac:dyDescent="0.25">
      <c r="A225" s="3">
        <v>44743</v>
      </c>
      <c r="B225" s="7">
        <v>1.0018</v>
      </c>
    </row>
    <row r="226" spans="1:2" x14ac:dyDescent="0.25">
      <c r="A226" s="3">
        <v>44744</v>
      </c>
      <c r="B226" s="7">
        <v>1.0017400000000001</v>
      </c>
    </row>
    <row r="227" spans="1:2" x14ac:dyDescent="0.25">
      <c r="A227" s="3">
        <v>44745</v>
      </c>
      <c r="B227" s="7">
        <v>1.002</v>
      </c>
    </row>
    <row r="228" spans="1:2" x14ac:dyDescent="0.25">
      <c r="A228" s="3">
        <v>44746</v>
      </c>
      <c r="B228" s="7">
        <v>1.00227</v>
      </c>
    </row>
    <row r="229" spans="1:2" x14ac:dyDescent="0.25">
      <c r="A229" s="3">
        <v>44747</v>
      </c>
      <c r="B229" s="7">
        <v>1.0025299999999999</v>
      </c>
    </row>
    <row r="230" spans="1:2" x14ac:dyDescent="0.25">
      <c r="A230" s="3">
        <v>44748</v>
      </c>
      <c r="B230" s="7">
        <v>1.0027999999999999</v>
      </c>
    </row>
    <row r="231" spans="1:2" x14ac:dyDescent="0.25">
      <c r="A231" s="3">
        <v>44749</v>
      </c>
      <c r="B231" s="7">
        <v>1.0030600000000001</v>
      </c>
    </row>
    <row r="232" spans="1:2" x14ac:dyDescent="0.25">
      <c r="A232" s="3">
        <v>44750</v>
      </c>
      <c r="B232" s="7">
        <v>1.0033300000000001</v>
      </c>
    </row>
    <row r="233" spans="1:2" x14ac:dyDescent="0.25">
      <c r="A233" s="3">
        <v>44751</v>
      </c>
      <c r="B233" s="7">
        <v>1.00359</v>
      </c>
    </row>
    <row r="234" spans="1:2" x14ac:dyDescent="0.25">
      <c r="A234" s="3">
        <v>44752</v>
      </c>
      <c r="B234" s="7">
        <v>1.00386</v>
      </c>
    </row>
    <row r="235" spans="1:2" x14ac:dyDescent="0.25">
      <c r="A235" s="3">
        <v>44753</v>
      </c>
      <c r="B235" s="7">
        <v>1.0041199999999999</v>
      </c>
    </row>
    <row r="236" spans="1:2" x14ac:dyDescent="0.25">
      <c r="A236" s="3">
        <v>44754</v>
      </c>
      <c r="B236" s="7">
        <v>1.0043899999999999</v>
      </c>
    </row>
    <row r="237" spans="1:2" x14ac:dyDescent="0.25">
      <c r="A237" s="3">
        <v>44755</v>
      </c>
      <c r="B237" s="7">
        <v>1.00465</v>
      </c>
    </row>
    <row r="238" spans="1:2" x14ac:dyDescent="0.25">
      <c r="A238" s="3">
        <v>44756</v>
      </c>
      <c r="B238" s="7">
        <v>1.00492</v>
      </c>
    </row>
    <row r="239" spans="1:2" x14ac:dyDescent="0.25">
      <c r="A239" s="3">
        <v>44757</v>
      </c>
      <c r="B239" s="7">
        <v>1.00518</v>
      </c>
    </row>
    <row r="240" spans="1:2" x14ac:dyDescent="0.25">
      <c r="A240" s="3">
        <v>44758</v>
      </c>
      <c r="B240" s="7">
        <v>1.00545</v>
      </c>
    </row>
    <row r="241" spans="1:2" x14ac:dyDescent="0.25">
      <c r="A241" s="3">
        <v>44759</v>
      </c>
      <c r="B241" s="7">
        <v>1.0057100000000001</v>
      </c>
    </row>
    <row r="242" spans="1:2" x14ac:dyDescent="0.25">
      <c r="A242" s="3">
        <v>44760</v>
      </c>
      <c r="B242" s="7">
        <v>1.0059800000000001</v>
      </c>
    </row>
    <row r="243" spans="1:2" x14ac:dyDescent="0.25">
      <c r="A243" s="3">
        <v>44761</v>
      </c>
      <c r="B243" s="7">
        <v>1.00624</v>
      </c>
    </row>
    <row r="244" spans="1:2" x14ac:dyDescent="0.25">
      <c r="A244" s="3">
        <v>44762</v>
      </c>
      <c r="B244" s="7">
        <v>1.00651</v>
      </c>
    </row>
    <row r="245" spans="1:2" x14ac:dyDescent="0.25">
      <c r="A245" s="3">
        <v>44763</v>
      </c>
      <c r="B245" s="7">
        <v>1.00678</v>
      </c>
    </row>
    <row r="246" spans="1:2" x14ac:dyDescent="0.25">
      <c r="A246" s="3">
        <v>44764</v>
      </c>
      <c r="B246" s="7">
        <v>1.0070399999999999</v>
      </c>
    </row>
    <row r="247" spans="1:2" x14ac:dyDescent="0.25">
      <c r="A247" s="3">
        <v>44765</v>
      </c>
      <c r="B247" s="7">
        <v>1.0073099999999999</v>
      </c>
    </row>
    <row r="248" spans="1:2" x14ac:dyDescent="0.25">
      <c r="A248" s="3">
        <v>44766</v>
      </c>
      <c r="B248" s="7">
        <v>1.0075700000000001</v>
      </c>
    </row>
    <row r="249" spans="1:2" x14ac:dyDescent="0.25">
      <c r="A249" s="3">
        <v>44767</v>
      </c>
      <c r="B249" s="7">
        <v>1.0078400000000001</v>
      </c>
    </row>
    <row r="250" spans="1:2" x14ac:dyDescent="0.25">
      <c r="A250" s="3">
        <v>44768</v>
      </c>
      <c r="B250" s="7">
        <v>1.0081</v>
      </c>
    </row>
    <row r="251" spans="1:2" x14ac:dyDescent="0.25">
      <c r="A251" s="3">
        <v>44769</v>
      </c>
      <c r="B251" s="7">
        <v>1.00837</v>
      </c>
    </row>
    <row r="252" spans="1:2" x14ac:dyDescent="0.25">
      <c r="A252" s="3">
        <v>44770</v>
      </c>
      <c r="B252" s="7">
        <v>1.0086299999999999</v>
      </c>
    </row>
    <row r="253" spans="1:2" x14ac:dyDescent="0.25">
      <c r="A253" s="3">
        <v>44771</v>
      </c>
      <c r="B253" s="7">
        <v>1.0088999999999999</v>
      </c>
    </row>
    <row r="254" spans="1:2" x14ac:dyDescent="0.25">
      <c r="A254" s="3">
        <v>44772</v>
      </c>
      <c r="B254" s="7">
        <v>1.0091600000000001</v>
      </c>
    </row>
    <row r="255" spans="1:2" x14ac:dyDescent="0.25">
      <c r="A255" s="3">
        <v>44773</v>
      </c>
      <c r="B255" s="7">
        <v>1.00943</v>
      </c>
    </row>
    <row r="256" spans="1:2" x14ac:dyDescent="0.25">
      <c r="A256" s="3">
        <v>44774</v>
      </c>
      <c r="B256" s="7">
        <v>1.00969</v>
      </c>
    </row>
    <row r="257" spans="1:2" x14ac:dyDescent="0.25">
      <c r="A257" s="3">
        <v>44775</v>
      </c>
      <c r="B257" s="7">
        <v>1.00996</v>
      </c>
    </row>
    <row r="258" spans="1:2" x14ac:dyDescent="0.25">
      <c r="A258" s="3">
        <v>44776</v>
      </c>
      <c r="B258" s="7">
        <v>1.01034</v>
      </c>
    </row>
    <row r="259" spans="1:2" x14ac:dyDescent="0.25">
      <c r="A259" s="3">
        <v>44777</v>
      </c>
      <c r="B259" s="7">
        <v>1.0107200000000001</v>
      </c>
    </row>
    <row r="260" spans="1:2" x14ac:dyDescent="0.25">
      <c r="A260" s="3">
        <v>44778</v>
      </c>
      <c r="B260" s="7">
        <v>1.01111</v>
      </c>
    </row>
    <row r="261" spans="1:2" x14ac:dyDescent="0.25">
      <c r="A261" s="3">
        <v>44779</v>
      </c>
      <c r="B261" s="7">
        <v>1.01149</v>
      </c>
    </row>
    <row r="262" spans="1:2" x14ac:dyDescent="0.25">
      <c r="A262" s="3">
        <v>44780</v>
      </c>
      <c r="B262" s="7">
        <v>1.01187</v>
      </c>
    </row>
    <row r="263" spans="1:2" x14ac:dyDescent="0.25">
      <c r="A263" s="3">
        <v>44781</v>
      </c>
      <c r="B263" s="7">
        <v>1.0122500000000001</v>
      </c>
    </row>
    <row r="264" spans="1:2" x14ac:dyDescent="0.25">
      <c r="A264" s="3">
        <v>44782</v>
      </c>
      <c r="B264" s="7">
        <v>1.01264</v>
      </c>
    </row>
    <row r="265" spans="1:2" x14ac:dyDescent="0.25">
      <c r="A265" s="3">
        <v>44783</v>
      </c>
      <c r="B265" s="7">
        <v>1.01302</v>
      </c>
    </row>
    <row r="266" spans="1:2" x14ac:dyDescent="0.25">
      <c r="A266" s="3">
        <v>44784</v>
      </c>
      <c r="B266" s="7">
        <v>1.0134000000000001</v>
      </c>
    </row>
    <row r="267" spans="1:2" x14ac:dyDescent="0.25">
      <c r="A267" s="3">
        <v>44785</v>
      </c>
      <c r="B267" s="7">
        <v>1.01379</v>
      </c>
    </row>
    <row r="268" spans="1:2" x14ac:dyDescent="0.25">
      <c r="A268" s="3">
        <v>44786</v>
      </c>
      <c r="B268" s="7">
        <v>1.01417</v>
      </c>
    </row>
    <row r="269" spans="1:2" x14ac:dyDescent="0.25">
      <c r="A269" s="3">
        <v>44787</v>
      </c>
      <c r="B269" s="7">
        <v>1.0145500000000001</v>
      </c>
    </row>
    <row r="270" spans="1:2" x14ac:dyDescent="0.25">
      <c r="A270" s="3">
        <v>44788</v>
      </c>
      <c r="B270" s="7">
        <v>1.0149300000000001</v>
      </c>
    </row>
    <row r="271" spans="1:2" x14ac:dyDescent="0.25">
      <c r="A271" s="3">
        <v>44789</v>
      </c>
      <c r="B271" s="7">
        <v>1.01532</v>
      </c>
    </row>
    <row r="272" spans="1:2" x14ac:dyDescent="0.25">
      <c r="A272" s="3">
        <v>44790</v>
      </c>
      <c r="B272" s="7">
        <v>1.0157</v>
      </c>
    </row>
    <row r="273" spans="1:2" x14ac:dyDescent="0.25">
      <c r="A273" s="3">
        <v>44791</v>
      </c>
      <c r="B273" s="7">
        <v>1.0160800000000001</v>
      </c>
    </row>
    <row r="274" spans="1:2" x14ac:dyDescent="0.25">
      <c r="A274" s="3">
        <v>44792</v>
      </c>
      <c r="B274" s="7">
        <v>1.01647</v>
      </c>
    </row>
    <row r="275" spans="1:2" x14ac:dyDescent="0.25">
      <c r="A275" s="3">
        <v>44793</v>
      </c>
      <c r="B275" s="7">
        <v>1.01685</v>
      </c>
    </row>
    <row r="276" spans="1:2" x14ac:dyDescent="0.25">
      <c r="A276" s="3">
        <v>44794</v>
      </c>
      <c r="B276" s="7">
        <v>1.0172300000000001</v>
      </c>
    </row>
    <row r="277" spans="1:2" x14ac:dyDescent="0.25">
      <c r="A277" s="3">
        <v>44795</v>
      </c>
      <c r="B277" s="7">
        <v>1.01762</v>
      </c>
    </row>
    <row r="278" spans="1:2" x14ac:dyDescent="0.25">
      <c r="A278" s="3">
        <v>44796</v>
      </c>
      <c r="B278" s="7">
        <v>1.018</v>
      </c>
    </row>
    <row r="279" spans="1:2" x14ac:dyDescent="0.25">
      <c r="A279" s="3">
        <v>44797</v>
      </c>
      <c r="B279" s="7">
        <v>1.0183800000000001</v>
      </c>
    </row>
    <row r="280" spans="1:2" x14ac:dyDescent="0.25">
      <c r="A280" s="3">
        <v>44798</v>
      </c>
      <c r="B280" s="7">
        <v>1.0187600000000001</v>
      </c>
    </row>
    <row r="281" spans="1:2" x14ac:dyDescent="0.25">
      <c r="A281" s="3">
        <v>44799</v>
      </c>
      <c r="B281" s="7">
        <v>1.01915</v>
      </c>
    </row>
    <row r="282" spans="1:2" x14ac:dyDescent="0.25">
      <c r="A282" s="3">
        <v>44800</v>
      </c>
      <c r="B282" s="7">
        <v>1.01953</v>
      </c>
    </row>
    <row r="283" spans="1:2" x14ac:dyDescent="0.25">
      <c r="A283" s="3">
        <v>44801</v>
      </c>
      <c r="B283" s="7">
        <v>1.0199100000000001</v>
      </c>
    </row>
    <row r="284" spans="1:2" x14ac:dyDescent="0.25">
      <c r="A284" s="3">
        <v>44802</v>
      </c>
      <c r="B284" s="7">
        <v>1.0203</v>
      </c>
    </row>
    <row r="285" spans="1:2" x14ac:dyDescent="0.25">
      <c r="A285" s="3">
        <v>44803</v>
      </c>
      <c r="B285" s="7">
        <v>1.02068</v>
      </c>
    </row>
    <row r="286" spans="1:2" x14ac:dyDescent="0.25">
      <c r="A286" s="3">
        <v>44804</v>
      </c>
      <c r="B286" s="7">
        <v>1.0210600000000001</v>
      </c>
    </row>
    <row r="287" spans="1:2" x14ac:dyDescent="0.25">
      <c r="A287" s="3">
        <v>44805</v>
      </c>
      <c r="B287" s="7">
        <v>1.0214399999999999</v>
      </c>
    </row>
    <row r="288" spans="1:2" x14ac:dyDescent="0.25">
      <c r="A288" s="3">
        <v>44806</v>
      </c>
      <c r="B288" s="7">
        <v>1.02183</v>
      </c>
    </row>
    <row r="289" spans="1:2" x14ac:dyDescent="0.25">
      <c r="A289" s="3">
        <v>44807</v>
      </c>
      <c r="B289" s="7">
        <v>1.0219499999999999</v>
      </c>
    </row>
    <row r="290" spans="1:2" x14ac:dyDescent="0.25">
      <c r="A290" s="3">
        <v>44808</v>
      </c>
      <c r="B290" s="7">
        <v>1.02207</v>
      </c>
    </row>
    <row r="291" spans="1:2" x14ac:dyDescent="0.25">
      <c r="A291" s="3">
        <v>44809</v>
      </c>
      <c r="B291" s="7">
        <v>1.0221899999999999</v>
      </c>
    </row>
    <row r="292" spans="1:2" x14ac:dyDescent="0.25">
      <c r="A292" s="3">
        <v>44810</v>
      </c>
      <c r="B292" s="7">
        <v>1.0223100000000001</v>
      </c>
    </row>
    <row r="293" spans="1:2" x14ac:dyDescent="0.25">
      <c r="A293" s="3">
        <v>44811</v>
      </c>
      <c r="B293" s="7">
        <v>1.02244</v>
      </c>
    </row>
    <row r="294" spans="1:2" x14ac:dyDescent="0.25">
      <c r="A294" s="3">
        <v>44812</v>
      </c>
      <c r="B294" s="7">
        <v>1.0225599999999999</v>
      </c>
    </row>
    <row r="295" spans="1:2" x14ac:dyDescent="0.25">
      <c r="A295" s="3">
        <v>44813</v>
      </c>
      <c r="B295" s="7">
        <v>1.02268</v>
      </c>
    </row>
    <row r="296" spans="1:2" x14ac:dyDescent="0.25">
      <c r="A296" s="3">
        <v>44814</v>
      </c>
      <c r="B296" s="7">
        <v>1.0227999999999999</v>
      </c>
    </row>
    <row r="297" spans="1:2" x14ac:dyDescent="0.25">
      <c r="A297" s="3">
        <v>44815</v>
      </c>
      <c r="B297" s="7">
        <v>1.0229200000000001</v>
      </c>
    </row>
    <row r="298" spans="1:2" x14ac:dyDescent="0.25">
      <c r="A298" s="3">
        <v>44816</v>
      </c>
      <c r="B298" s="7">
        <v>1.0230399999999999</v>
      </c>
    </row>
    <row r="299" spans="1:2" x14ac:dyDescent="0.25">
      <c r="A299" s="3">
        <v>44817</v>
      </c>
      <c r="B299" s="7">
        <v>1.0231699999999999</v>
      </c>
    </row>
    <row r="300" spans="1:2" x14ac:dyDescent="0.25">
      <c r="A300" s="3">
        <v>44818</v>
      </c>
      <c r="B300" s="7">
        <v>1.02329</v>
      </c>
    </row>
    <row r="301" spans="1:2" x14ac:dyDescent="0.25">
      <c r="A301" s="3">
        <v>44819</v>
      </c>
      <c r="B301" s="7">
        <v>1.0234099999999999</v>
      </c>
    </row>
    <row r="302" spans="1:2" x14ac:dyDescent="0.25">
      <c r="A302" s="3">
        <v>44820</v>
      </c>
      <c r="B302" s="7">
        <v>1.0235300000000001</v>
      </c>
    </row>
    <row r="303" spans="1:2" x14ac:dyDescent="0.25">
      <c r="A303" s="3">
        <v>44821</v>
      </c>
      <c r="B303" s="7">
        <v>1.0236499999999999</v>
      </c>
    </row>
    <row r="304" spans="1:2" x14ac:dyDescent="0.25">
      <c r="A304" s="3">
        <v>44822</v>
      </c>
      <c r="B304" s="7">
        <v>1.0237799999999999</v>
      </c>
    </row>
    <row r="305" spans="1:2" x14ac:dyDescent="0.25">
      <c r="A305" s="3">
        <v>44823</v>
      </c>
      <c r="B305" s="7">
        <v>1.0239</v>
      </c>
    </row>
    <row r="306" spans="1:2" x14ac:dyDescent="0.25">
      <c r="A306" s="3">
        <v>44824</v>
      </c>
      <c r="B306" s="7">
        <v>1.0240199999999999</v>
      </c>
    </row>
    <row r="307" spans="1:2" x14ac:dyDescent="0.25">
      <c r="A307" s="3">
        <v>44825</v>
      </c>
      <c r="B307" s="7">
        <v>1.0241400000000001</v>
      </c>
    </row>
    <row r="308" spans="1:2" x14ac:dyDescent="0.25">
      <c r="A308" s="3">
        <v>44826</v>
      </c>
      <c r="B308" s="7">
        <v>1.0242599999999999</v>
      </c>
    </row>
    <row r="309" spans="1:2" x14ac:dyDescent="0.25">
      <c r="A309" s="3">
        <v>44827</v>
      </c>
      <c r="B309" s="7">
        <v>1.0243800000000001</v>
      </c>
    </row>
    <row r="310" spans="1:2" x14ac:dyDescent="0.25">
      <c r="A310" s="3">
        <v>44828</v>
      </c>
      <c r="B310" s="7">
        <v>1.02451</v>
      </c>
    </row>
    <row r="311" spans="1:2" x14ac:dyDescent="0.25">
      <c r="A311" s="3">
        <v>44829</v>
      </c>
      <c r="B311" s="7">
        <v>1.0246299999999999</v>
      </c>
    </row>
    <row r="312" spans="1:2" x14ac:dyDescent="0.25">
      <c r="A312" s="3">
        <v>44830</v>
      </c>
      <c r="B312" s="7">
        <v>1.02475</v>
      </c>
    </row>
    <row r="313" spans="1:2" x14ac:dyDescent="0.25">
      <c r="A313" s="3">
        <v>44831</v>
      </c>
      <c r="B313" s="7">
        <v>1.0248699999999999</v>
      </c>
    </row>
    <row r="314" spans="1:2" x14ac:dyDescent="0.25">
      <c r="A314" s="3">
        <v>44832</v>
      </c>
      <c r="B314" s="7">
        <v>1.0249900000000001</v>
      </c>
    </row>
    <row r="315" spans="1:2" x14ac:dyDescent="0.25">
      <c r="A315" s="3">
        <v>44833</v>
      </c>
      <c r="B315" s="7">
        <v>1.02511</v>
      </c>
    </row>
    <row r="316" spans="1:2" x14ac:dyDescent="0.25">
      <c r="A316" s="3">
        <v>44834</v>
      </c>
      <c r="B316" s="7">
        <v>1.0252399999999999</v>
      </c>
    </row>
    <row r="317" spans="1:2" x14ac:dyDescent="0.25">
      <c r="A317" s="3">
        <v>44835</v>
      </c>
      <c r="B317" s="7">
        <v>1.02536</v>
      </c>
    </row>
    <row r="318" spans="1:2" x14ac:dyDescent="0.25">
      <c r="A318" s="3">
        <v>44836</v>
      </c>
      <c r="B318" s="7">
        <v>1.0254799999999999</v>
      </c>
    </row>
    <row r="319" spans="1:2" x14ac:dyDescent="0.25">
      <c r="A319" s="3">
        <v>44837</v>
      </c>
      <c r="B319" s="7">
        <v>1.0257499999999999</v>
      </c>
    </row>
    <row r="320" spans="1:2" x14ac:dyDescent="0.25">
      <c r="A320" s="3">
        <v>44838</v>
      </c>
      <c r="B320" s="7">
        <v>1.0260100000000001</v>
      </c>
    </row>
    <row r="321" spans="1:2" x14ac:dyDescent="0.25">
      <c r="A321" s="3">
        <v>44839</v>
      </c>
      <c r="B321" s="7">
        <v>1.0262800000000001</v>
      </c>
    </row>
    <row r="322" spans="1:2" x14ac:dyDescent="0.25">
      <c r="A322" s="3">
        <v>44840</v>
      </c>
      <c r="B322" s="7">
        <v>1.02654</v>
      </c>
    </row>
    <row r="323" spans="1:2" x14ac:dyDescent="0.25">
      <c r="A323" s="3">
        <v>44841</v>
      </c>
      <c r="B323" s="7">
        <v>1.02681</v>
      </c>
    </row>
    <row r="324" spans="1:2" x14ac:dyDescent="0.25">
      <c r="A324" s="3">
        <v>44842</v>
      </c>
      <c r="B324" s="7">
        <v>1.0270699999999999</v>
      </c>
    </row>
    <row r="325" spans="1:2" x14ac:dyDescent="0.25">
      <c r="A325" s="3">
        <v>44843</v>
      </c>
      <c r="B325" s="7">
        <v>1.0273399999999999</v>
      </c>
    </row>
    <row r="326" spans="1:2" x14ac:dyDescent="0.25">
      <c r="A326" s="3">
        <v>44844</v>
      </c>
      <c r="B326" s="7">
        <v>1.0276000000000001</v>
      </c>
    </row>
    <row r="327" spans="1:2" x14ac:dyDescent="0.25">
      <c r="A327" s="3">
        <v>44845</v>
      </c>
      <c r="B327" s="7">
        <v>1.0278700000000001</v>
      </c>
    </row>
    <row r="328" spans="1:2" x14ac:dyDescent="0.25">
      <c r="A328" s="3">
        <v>44846</v>
      </c>
      <c r="B328" s="7">
        <v>1.02813</v>
      </c>
    </row>
    <row r="329" spans="1:2" x14ac:dyDescent="0.25">
      <c r="A329" s="3">
        <v>44847</v>
      </c>
      <c r="B329" s="7">
        <v>1.0284</v>
      </c>
    </row>
    <row r="330" spans="1:2" x14ac:dyDescent="0.25">
      <c r="A330" s="3">
        <v>44848</v>
      </c>
      <c r="B330" s="7">
        <v>1.0286599999999999</v>
      </c>
    </row>
    <row r="331" spans="1:2" x14ac:dyDescent="0.25">
      <c r="A331" s="3">
        <v>44849</v>
      </c>
      <c r="B331" s="7">
        <v>1.0289299999999999</v>
      </c>
    </row>
    <row r="332" spans="1:2" x14ac:dyDescent="0.25">
      <c r="A332" s="3">
        <v>44850</v>
      </c>
      <c r="B332" s="7">
        <v>1.02919</v>
      </c>
    </row>
    <row r="333" spans="1:2" x14ac:dyDescent="0.25">
      <c r="A333" s="3">
        <v>44851</v>
      </c>
      <c r="B333" s="7">
        <v>1.02946</v>
      </c>
    </row>
    <row r="334" spans="1:2" x14ac:dyDescent="0.25">
      <c r="A334" s="3">
        <v>44852</v>
      </c>
      <c r="B334" s="7">
        <v>1.02972</v>
      </c>
    </row>
    <row r="335" spans="1:2" x14ac:dyDescent="0.25">
      <c r="A335" s="3">
        <v>44853</v>
      </c>
      <c r="B335" s="7">
        <v>1.02999</v>
      </c>
    </row>
    <row r="336" spans="1:2" x14ac:dyDescent="0.25">
      <c r="A336" s="3">
        <v>44854</v>
      </c>
      <c r="B336" s="7">
        <v>1.0302500000000001</v>
      </c>
    </row>
    <row r="337" spans="1:2" x14ac:dyDescent="0.25">
      <c r="A337" s="3">
        <v>44855</v>
      </c>
      <c r="B337" s="7">
        <v>1.0305200000000001</v>
      </c>
    </row>
    <row r="338" spans="1:2" x14ac:dyDescent="0.25">
      <c r="A338" s="3">
        <v>44856</v>
      </c>
      <c r="B338" s="7">
        <v>1.03078</v>
      </c>
    </row>
    <row r="339" spans="1:2" x14ac:dyDescent="0.25">
      <c r="A339" s="3">
        <v>44857</v>
      </c>
      <c r="B339" s="7">
        <v>1.03105</v>
      </c>
    </row>
    <row r="340" spans="1:2" x14ac:dyDescent="0.25">
      <c r="A340" s="3">
        <v>44858</v>
      </c>
      <c r="B340" s="7">
        <v>1.0313099999999999</v>
      </c>
    </row>
    <row r="341" spans="1:2" x14ac:dyDescent="0.25">
      <c r="A341" s="3">
        <v>44859</v>
      </c>
      <c r="B341" s="7">
        <v>1.0315799999999999</v>
      </c>
    </row>
    <row r="342" spans="1:2" x14ac:dyDescent="0.25">
      <c r="A342" s="3">
        <v>44860</v>
      </c>
      <c r="B342" s="7">
        <v>1.0318400000000001</v>
      </c>
    </row>
    <row r="343" spans="1:2" x14ac:dyDescent="0.25">
      <c r="A343" s="3">
        <v>44861</v>
      </c>
      <c r="B343" s="7">
        <v>1.0321100000000001</v>
      </c>
    </row>
    <row r="344" spans="1:2" x14ac:dyDescent="0.25">
      <c r="A344" s="3">
        <v>44862</v>
      </c>
      <c r="B344" s="7">
        <v>1.03237</v>
      </c>
    </row>
    <row r="345" spans="1:2" x14ac:dyDescent="0.25">
      <c r="A345" s="3">
        <v>44863</v>
      </c>
      <c r="B345" s="7">
        <v>1.03264</v>
      </c>
    </row>
    <row r="346" spans="1:2" x14ac:dyDescent="0.25">
      <c r="A346" s="3">
        <v>44864</v>
      </c>
      <c r="B346" s="7">
        <v>1.0328999999999999</v>
      </c>
    </row>
    <row r="347" spans="1:2" x14ac:dyDescent="0.25">
      <c r="A347" s="3">
        <v>44865</v>
      </c>
      <c r="B347" s="7">
        <v>1.0331699999999999</v>
      </c>
    </row>
    <row r="348" spans="1:2" x14ac:dyDescent="0.25">
      <c r="A348" s="3">
        <v>44866</v>
      </c>
      <c r="B348" s="7">
        <v>1.0333600000000001</v>
      </c>
    </row>
    <row r="349" spans="1:2" x14ac:dyDescent="0.25">
      <c r="A349" s="3">
        <v>44867</v>
      </c>
      <c r="B349" s="7">
        <v>1.03346</v>
      </c>
    </row>
    <row r="350" spans="1:2" x14ac:dyDescent="0.25">
      <c r="A350" s="3">
        <v>44868</v>
      </c>
      <c r="B350" s="7">
        <v>1.03355</v>
      </c>
    </row>
    <row r="351" spans="1:2" x14ac:dyDescent="0.25">
      <c r="A351" s="3">
        <v>44869</v>
      </c>
      <c r="B351" s="7">
        <v>1.0336399999999999</v>
      </c>
    </row>
    <row r="352" spans="1:2" x14ac:dyDescent="0.25">
      <c r="A352" s="3">
        <v>44870</v>
      </c>
      <c r="B352" s="7">
        <v>1.03373</v>
      </c>
    </row>
    <row r="353" spans="1:2" x14ac:dyDescent="0.25">
      <c r="A353" s="3">
        <v>44871</v>
      </c>
      <c r="B353" s="7">
        <v>1.03382</v>
      </c>
    </row>
    <row r="354" spans="1:2" x14ac:dyDescent="0.25">
      <c r="A354" s="3">
        <v>44872</v>
      </c>
      <c r="B354" s="7">
        <v>1.0339100000000001</v>
      </c>
    </row>
    <row r="355" spans="1:2" x14ac:dyDescent="0.25">
      <c r="A355" s="3">
        <v>44873</v>
      </c>
      <c r="B355" s="7">
        <v>1.034</v>
      </c>
    </row>
    <row r="356" spans="1:2" x14ac:dyDescent="0.25">
      <c r="A356" s="3">
        <v>44874</v>
      </c>
      <c r="B356" s="7">
        <v>1.03409</v>
      </c>
    </row>
    <row r="357" spans="1:2" x14ac:dyDescent="0.25">
      <c r="A357" s="3">
        <v>44875</v>
      </c>
      <c r="B357" s="7">
        <v>1.0341899999999999</v>
      </c>
    </row>
    <row r="358" spans="1:2" x14ac:dyDescent="0.25">
      <c r="A358" s="3">
        <v>44876</v>
      </c>
      <c r="B358" s="7">
        <v>1.0342800000000001</v>
      </c>
    </row>
    <row r="359" spans="1:2" x14ac:dyDescent="0.25">
      <c r="A359" s="3">
        <v>44877</v>
      </c>
      <c r="B359" s="7">
        <v>1.03437</v>
      </c>
    </row>
    <row r="360" spans="1:2" x14ac:dyDescent="0.25">
      <c r="A360" s="3">
        <v>44878</v>
      </c>
      <c r="B360" s="7">
        <v>1.0344599999999999</v>
      </c>
    </row>
    <row r="361" spans="1:2" x14ac:dyDescent="0.25">
      <c r="A361" s="3">
        <v>44879</v>
      </c>
      <c r="B361" s="7">
        <v>1.0345500000000001</v>
      </c>
    </row>
    <row r="362" spans="1:2" x14ac:dyDescent="0.25">
      <c r="A362" s="3">
        <v>44880</v>
      </c>
      <c r="B362" s="7">
        <v>1.03464</v>
      </c>
    </row>
    <row r="363" spans="1:2" x14ac:dyDescent="0.25">
      <c r="A363" s="3">
        <v>44881</v>
      </c>
      <c r="B363" s="7">
        <v>1.0347299999999999</v>
      </c>
    </row>
    <row r="364" spans="1:2" x14ac:dyDescent="0.25">
      <c r="A364" s="3">
        <v>44882</v>
      </c>
      <c r="B364" s="7">
        <v>1.0348200000000001</v>
      </c>
    </row>
    <row r="365" spans="1:2" x14ac:dyDescent="0.25">
      <c r="A365" s="3">
        <v>44883</v>
      </c>
      <c r="B365" s="7">
        <v>1.0349200000000001</v>
      </c>
    </row>
    <row r="366" spans="1:2" x14ac:dyDescent="0.25">
      <c r="A366" s="3">
        <v>44884</v>
      </c>
      <c r="B366" s="7">
        <v>1.03501</v>
      </c>
    </row>
    <row r="367" spans="1:2" x14ac:dyDescent="0.25">
      <c r="A367" s="3">
        <v>44885</v>
      </c>
      <c r="B367" s="7">
        <v>1.0350999999999999</v>
      </c>
    </row>
    <row r="368" spans="1:2" x14ac:dyDescent="0.25">
      <c r="A368" s="3">
        <v>44886</v>
      </c>
      <c r="B368" s="7">
        <v>1.0351900000000001</v>
      </c>
    </row>
    <row r="369" spans="1:2" x14ac:dyDescent="0.25">
      <c r="A369" s="3">
        <v>44887</v>
      </c>
      <c r="B369" s="7">
        <v>1.03528</v>
      </c>
    </row>
    <row r="371" spans="1:2" x14ac:dyDescent="0.25">
      <c r="A371" s="3">
        <v>44887</v>
      </c>
      <c r="B371" s="7">
        <v>1</v>
      </c>
    </row>
    <row r="372" spans="1:2" x14ac:dyDescent="0.25">
      <c r="A372" s="3">
        <v>44888</v>
      </c>
      <c r="B372" s="7">
        <v>1.0000899999999999</v>
      </c>
    </row>
    <row r="373" spans="1:2" x14ac:dyDescent="0.25">
      <c r="A373" s="3">
        <v>44889</v>
      </c>
      <c r="B373" s="7">
        <v>1.0001800000000001</v>
      </c>
    </row>
    <row r="374" spans="1:2" x14ac:dyDescent="0.25">
      <c r="A374" s="3">
        <v>44890</v>
      </c>
      <c r="B374" s="7">
        <v>1.0002599999999999</v>
      </c>
    </row>
    <row r="375" spans="1:2" x14ac:dyDescent="0.25">
      <c r="A375" s="3">
        <v>44891</v>
      </c>
      <c r="B375" s="7">
        <v>1.0003500000000001</v>
      </c>
    </row>
    <row r="376" spans="1:2" x14ac:dyDescent="0.25">
      <c r="A376" s="3">
        <v>44892</v>
      </c>
      <c r="B376" s="7">
        <v>1.00044</v>
      </c>
    </row>
    <row r="377" spans="1:2" x14ac:dyDescent="0.25">
      <c r="A377" s="3">
        <v>44893</v>
      </c>
      <c r="B377" s="7">
        <v>1.0005299999999999</v>
      </c>
    </row>
    <row r="378" spans="1:2" x14ac:dyDescent="0.25">
      <c r="A378" s="3">
        <v>44894</v>
      </c>
      <c r="B378" s="7">
        <v>1.0006200000000001</v>
      </c>
    </row>
    <row r="379" spans="1:2" x14ac:dyDescent="0.25">
      <c r="A379" s="3">
        <v>44895</v>
      </c>
      <c r="B379" s="7">
        <v>1.00071</v>
      </c>
    </row>
    <row r="380" spans="1:2" x14ac:dyDescent="0.25">
      <c r="A380" s="3">
        <v>44896</v>
      </c>
      <c r="B380" s="7">
        <v>1.0007900000000001</v>
      </c>
    </row>
    <row r="381" spans="1:2" x14ac:dyDescent="0.25">
      <c r="A381" s="3">
        <v>44897</v>
      </c>
      <c r="B381" s="7">
        <v>1.0018499999999999</v>
      </c>
    </row>
    <row r="382" spans="1:2" x14ac:dyDescent="0.25">
      <c r="A382" s="3">
        <v>44898</v>
      </c>
      <c r="B382" s="7">
        <v>1.0028999999999999</v>
      </c>
    </row>
    <row r="383" spans="1:2" x14ac:dyDescent="0.25">
      <c r="A383" s="3">
        <v>44899</v>
      </c>
      <c r="B383" s="7">
        <v>1.0039499999999999</v>
      </c>
    </row>
    <row r="384" spans="1:2" x14ac:dyDescent="0.25">
      <c r="A384" s="3">
        <v>44900</v>
      </c>
      <c r="B384" s="7">
        <v>1.0049999999999999</v>
      </c>
    </row>
    <row r="385" spans="1:2" x14ac:dyDescent="0.25">
      <c r="A385" s="3">
        <v>44901</v>
      </c>
      <c r="B385" s="7">
        <v>1.00606</v>
      </c>
    </row>
    <row r="386" spans="1:2" x14ac:dyDescent="0.25">
      <c r="A386" s="3">
        <v>44902</v>
      </c>
      <c r="B386" s="7">
        <v>1.0071099999999999</v>
      </c>
    </row>
    <row r="387" spans="1:2" x14ac:dyDescent="0.25">
      <c r="A387" s="3">
        <v>44903</v>
      </c>
      <c r="B387" s="7">
        <v>1.0081599999999999</v>
      </c>
    </row>
    <row r="388" spans="1:2" x14ac:dyDescent="0.25">
      <c r="A388" s="3">
        <v>44904</v>
      </c>
      <c r="B388" s="7">
        <v>1.0092099999999999</v>
      </c>
    </row>
    <row r="389" spans="1:2" x14ac:dyDescent="0.25">
      <c r="A389" s="3">
        <v>44905</v>
      </c>
      <c r="B389" s="7">
        <v>1.01027</v>
      </c>
    </row>
    <row r="390" spans="1:2" x14ac:dyDescent="0.25">
      <c r="A390" s="3">
        <v>44906</v>
      </c>
      <c r="B390" s="7">
        <v>1.01132</v>
      </c>
    </row>
    <row r="391" spans="1:2" x14ac:dyDescent="0.25">
      <c r="A391" s="3">
        <v>44907</v>
      </c>
      <c r="B391" s="7">
        <v>1.01237</v>
      </c>
    </row>
    <row r="392" spans="1:2" x14ac:dyDescent="0.25">
      <c r="A392" s="3">
        <v>44908</v>
      </c>
      <c r="B392" s="7">
        <v>1.01342</v>
      </c>
    </row>
    <row r="393" spans="1:2" x14ac:dyDescent="0.25">
      <c r="A393" s="3">
        <v>44909</v>
      </c>
      <c r="B393" s="7">
        <v>1.01448</v>
      </c>
    </row>
    <row r="394" spans="1:2" x14ac:dyDescent="0.25">
      <c r="A394" s="3">
        <v>44910</v>
      </c>
      <c r="B394" s="7">
        <v>1.01553</v>
      </c>
    </row>
    <row r="395" spans="1:2" x14ac:dyDescent="0.25">
      <c r="A395" s="3">
        <v>44911</v>
      </c>
      <c r="B395" s="7">
        <v>1.01658</v>
      </c>
    </row>
    <row r="396" spans="1:2" x14ac:dyDescent="0.25">
      <c r="A396" s="3">
        <v>44912</v>
      </c>
      <c r="B396" s="7">
        <v>1.01763</v>
      </c>
    </row>
    <row r="397" spans="1:2" x14ac:dyDescent="0.25">
      <c r="A397" s="3">
        <v>44913</v>
      </c>
      <c r="B397" s="7">
        <v>1.01868</v>
      </c>
    </row>
    <row r="398" spans="1:2" x14ac:dyDescent="0.25">
      <c r="A398" s="3">
        <v>44914</v>
      </c>
      <c r="B398" s="7">
        <v>1.0197400000000001</v>
      </c>
    </row>
    <row r="399" spans="1:2" x14ac:dyDescent="0.25">
      <c r="A399" s="3">
        <v>44915</v>
      </c>
      <c r="B399" s="7">
        <v>1.0207900000000001</v>
      </c>
    </row>
    <row r="400" spans="1:2" x14ac:dyDescent="0.25">
      <c r="A400" s="3">
        <v>44916</v>
      </c>
      <c r="B400" s="7">
        <v>1.0218400000000001</v>
      </c>
    </row>
    <row r="401" spans="1:6" x14ac:dyDescent="0.25">
      <c r="A401" s="3">
        <v>44917</v>
      </c>
      <c r="B401" s="7">
        <v>1.0228900000000001</v>
      </c>
    </row>
    <row r="402" spans="1:6" x14ac:dyDescent="0.25">
      <c r="A402" s="3">
        <v>44918</v>
      </c>
      <c r="B402" s="7">
        <v>1.0239499999999999</v>
      </c>
    </row>
    <row r="403" spans="1:6" x14ac:dyDescent="0.25">
      <c r="A403" s="3">
        <v>44919</v>
      </c>
      <c r="B403" s="7">
        <v>1.0249999999999999</v>
      </c>
    </row>
    <row r="404" spans="1:6" x14ac:dyDescent="0.25">
      <c r="A404" s="3">
        <v>44920</v>
      </c>
      <c r="B404" s="7">
        <v>1.0260499999999999</v>
      </c>
    </row>
    <row r="405" spans="1:6" x14ac:dyDescent="0.25">
      <c r="A405" s="3">
        <v>44921</v>
      </c>
      <c r="B405">
        <v>1.0270999999999999</v>
      </c>
    </row>
    <row r="406" spans="1:6" x14ac:dyDescent="0.25">
      <c r="A406" s="3">
        <v>44922</v>
      </c>
      <c r="B406">
        <v>1.02816</v>
      </c>
    </row>
    <row r="407" spans="1:6" x14ac:dyDescent="0.25">
      <c r="A407" s="3">
        <v>44923</v>
      </c>
      <c r="B407">
        <v>1.02921</v>
      </c>
      <c r="F407" s="3"/>
    </row>
    <row r="408" spans="1:6" x14ac:dyDescent="0.25">
      <c r="A408" s="3">
        <v>44924</v>
      </c>
      <c r="B408">
        <v>1.03026</v>
      </c>
      <c r="F408" s="3"/>
    </row>
    <row r="409" spans="1:6" x14ac:dyDescent="0.25">
      <c r="A409" s="3">
        <v>44925</v>
      </c>
      <c r="B409">
        <v>1.0313099999999999</v>
      </c>
      <c r="F409" s="3"/>
    </row>
    <row r="410" spans="1:6" x14ac:dyDescent="0.25">
      <c r="A410" s="3">
        <v>44926</v>
      </c>
      <c r="B410">
        <v>1.03237</v>
      </c>
      <c r="F410" s="3"/>
    </row>
    <row r="411" spans="1:6" x14ac:dyDescent="0.25">
      <c r="A411" s="3">
        <v>44927</v>
      </c>
      <c r="B411">
        <v>1.03342</v>
      </c>
      <c r="D411" s="3"/>
      <c r="F411" s="3"/>
    </row>
    <row r="412" spans="1:6" x14ac:dyDescent="0.25">
      <c r="A412" s="3">
        <v>44928</v>
      </c>
      <c r="B412">
        <v>1.03362</v>
      </c>
      <c r="D412" s="3"/>
      <c r="F412" s="3"/>
    </row>
    <row r="413" spans="1:6" x14ac:dyDescent="0.25">
      <c r="A413" s="3">
        <v>44929</v>
      </c>
      <c r="B413">
        <v>1.03382</v>
      </c>
      <c r="D413" s="3"/>
      <c r="F413" s="3"/>
    </row>
    <row r="414" spans="1:6" x14ac:dyDescent="0.25">
      <c r="A414" s="3">
        <v>44930</v>
      </c>
      <c r="B414">
        <v>1.0340199999999999</v>
      </c>
      <c r="D414" s="3"/>
      <c r="F414" s="3"/>
    </row>
    <row r="415" spans="1:6" x14ac:dyDescent="0.25">
      <c r="A415" s="3">
        <v>44931</v>
      </c>
      <c r="B415">
        <v>1.0342100000000001</v>
      </c>
      <c r="D415" s="3"/>
      <c r="F415" s="3"/>
    </row>
    <row r="416" spans="1:6" x14ac:dyDescent="0.25">
      <c r="A416" s="3">
        <v>44932</v>
      </c>
      <c r="B416">
        <v>1.0344100000000001</v>
      </c>
      <c r="D416" s="3"/>
      <c r="F416" s="3"/>
    </row>
    <row r="417" spans="1:6" x14ac:dyDescent="0.25">
      <c r="A417" s="3">
        <v>44933</v>
      </c>
      <c r="B417">
        <v>1.03461</v>
      </c>
      <c r="D417" s="3"/>
      <c r="F417" s="3"/>
    </row>
    <row r="418" spans="1:6" x14ac:dyDescent="0.25">
      <c r="A418" s="3">
        <v>44934</v>
      </c>
      <c r="B418">
        <v>1.03481</v>
      </c>
      <c r="D418" s="3"/>
      <c r="F418" s="3"/>
    </row>
    <row r="419" spans="1:6" x14ac:dyDescent="0.25">
      <c r="A419" s="3">
        <v>44935</v>
      </c>
      <c r="B419">
        <v>1.03501</v>
      </c>
      <c r="D419" s="3"/>
      <c r="F419" s="3"/>
    </row>
    <row r="420" spans="1:6" x14ac:dyDescent="0.25">
      <c r="A420" s="3">
        <v>44936</v>
      </c>
      <c r="B420">
        <v>1.03521</v>
      </c>
      <c r="D420" s="3"/>
      <c r="F420" s="3"/>
    </row>
    <row r="421" spans="1:6" x14ac:dyDescent="0.25">
      <c r="A421" s="3">
        <v>44937</v>
      </c>
      <c r="B421">
        <v>1.0354099999999999</v>
      </c>
      <c r="D421" s="3"/>
      <c r="F421" s="3"/>
    </row>
    <row r="422" spans="1:6" x14ac:dyDescent="0.25">
      <c r="A422" s="3">
        <v>44938</v>
      </c>
      <c r="B422">
        <v>1.0356099999999999</v>
      </c>
      <c r="D422" s="3"/>
      <c r="F422" s="3"/>
    </row>
    <row r="423" spans="1:6" x14ac:dyDescent="0.25">
      <c r="A423" s="3">
        <v>44939</v>
      </c>
      <c r="B423">
        <v>1.0358099999999999</v>
      </c>
      <c r="D423" s="3"/>
      <c r="F423" s="3"/>
    </row>
    <row r="424" spans="1:6" x14ac:dyDescent="0.25">
      <c r="A424" s="3">
        <v>44940</v>
      </c>
      <c r="B424">
        <v>1.0360100000000001</v>
      </c>
      <c r="D424" s="3"/>
      <c r="F424" s="3"/>
    </row>
    <row r="425" spans="1:6" x14ac:dyDescent="0.25">
      <c r="A425" s="3">
        <v>44941</v>
      </c>
      <c r="B425">
        <v>1.0362100000000001</v>
      </c>
      <c r="D425" s="3"/>
      <c r="F425" s="3"/>
    </row>
    <row r="426" spans="1:6" x14ac:dyDescent="0.25">
      <c r="A426" s="3">
        <v>44942</v>
      </c>
      <c r="B426">
        <v>1.0364100000000001</v>
      </c>
      <c r="D426" s="3"/>
      <c r="F426" s="3"/>
    </row>
    <row r="427" spans="1:6" x14ac:dyDescent="0.25">
      <c r="A427" s="3">
        <v>44943</v>
      </c>
      <c r="B427">
        <v>1.0366</v>
      </c>
      <c r="D427" s="3"/>
      <c r="F427" s="3"/>
    </row>
    <row r="428" spans="1:6" x14ac:dyDescent="0.25">
      <c r="A428" s="3">
        <v>44944</v>
      </c>
      <c r="B428">
        <v>1.0367999999999999</v>
      </c>
      <c r="D428" s="3"/>
      <c r="F428" s="3"/>
    </row>
    <row r="429" spans="1:6" x14ac:dyDescent="0.25">
      <c r="A429" s="3">
        <v>44945</v>
      </c>
      <c r="B429">
        <v>1.0369999999999999</v>
      </c>
      <c r="D429" s="3"/>
      <c r="F429" s="3"/>
    </row>
    <row r="430" spans="1:6" x14ac:dyDescent="0.25">
      <c r="A430" s="3">
        <v>44946</v>
      </c>
      <c r="B430" s="7">
        <v>1.0371999999999999</v>
      </c>
      <c r="D430" s="3"/>
      <c r="F430" s="3"/>
    </row>
    <row r="431" spans="1:6" x14ac:dyDescent="0.25">
      <c r="A431" s="3">
        <v>44947</v>
      </c>
      <c r="B431" s="7">
        <v>1.0374000000000001</v>
      </c>
      <c r="D431" s="3"/>
      <c r="F431" s="3"/>
    </row>
    <row r="432" spans="1:6" x14ac:dyDescent="0.25">
      <c r="A432" s="3">
        <v>44948</v>
      </c>
      <c r="B432" s="7">
        <v>1.0376000000000001</v>
      </c>
      <c r="D432" s="3"/>
    </row>
    <row r="433" spans="1:4" x14ac:dyDescent="0.25">
      <c r="A433" s="3">
        <v>44949</v>
      </c>
      <c r="B433" s="7">
        <v>1.0378000000000001</v>
      </c>
      <c r="D433" s="3"/>
    </row>
    <row r="434" spans="1:4" x14ac:dyDescent="0.25">
      <c r="A434" s="3">
        <v>44950</v>
      </c>
      <c r="B434" s="7">
        <v>1.038</v>
      </c>
      <c r="D434" s="3"/>
    </row>
    <row r="435" spans="1:4" x14ac:dyDescent="0.25">
      <c r="A435" s="3">
        <v>44951</v>
      </c>
      <c r="B435" s="7">
        <v>1.0382</v>
      </c>
      <c r="D435" s="3"/>
    </row>
    <row r="436" spans="1:4" x14ac:dyDescent="0.25">
      <c r="A436" s="3">
        <v>44952</v>
      </c>
      <c r="B436" s="7">
        <v>1.0384</v>
      </c>
      <c r="D436" s="3"/>
    </row>
    <row r="437" spans="1:4" x14ac:dyDescent="0.25">
      <c r="A437" s="3">
        <v>44953</v>
      </c>
      <c r="B437" s="7">
        <v>1.0386</v>
      </c>
      <c r="D437" s="3"/>
    </row>
    <row r="438" spans="1:4" x14ac:dyDescent="0.25">
      <c r="A438" s="3">
        <v>44954</v>
      </c>
      <c r="B438" s="7">
        <v>1.0387900000000001</v>
      </c>
      <c r="D438" s="3"/>
    </row>
    <row r="439" spans="1:4" x14ac:dyDescent="0.25">
      <c r="A439" s="3">
        <v>44955</v>
      </c>
      <c r="B439" s="7">
        <v>1.0389900000000001</v>
      </c>
      <c r="D439" s="3"/>
    </row>
    <row r="440" spans="1:4" x14ac:dyDescent="0.25">
      <c r="A440" s="3">
        <v>44956</v>
      </c>
      <c r="B440" s="7">
        <v>1.0391900000000001</v>
      </c>
      <c r="D440" s="3"/>
    </row>
    <row r="441" spans="1:4" x14ac:dyDescent="0.25">
      <c r="A441" s="3">
        <v>44957</v>
      </c>
      <c r="B441" s="7">
        <v>1.03939</v>
      </c>
      <c r="D441" s="3"/>
    </row>
    <row r="442" spans="1:4" x14ac:dyDescent="0.25">
      <c r="A442" s="3">
        <v>44958</v>
      </c>
      <c r="B442" s="7">
        <v>1.03959</v>
      </c>
    </row>
    <row r="443" spans="1:4" x14ac:dyDescent="0.25">
      <c r="A443" s="3">
        <v>44959</v>
      </c>
      <c r="B443" s="7">
        <v>1.03969</v>
      </c>
    </row>
    <row r="444" spans="1:4" x14ac:dyDescent="0.25">
      <c r="A444" s="3">
        <v>44960</v>
      </c>
      <c r="B444" s="7">
        <v>1.0397799999999999</v>
      </c>
    </row>
    <row r="445" spans="1:4" x14ac:dyDescent="0.25">
      <c r="A445" s="3">
        <v>44961</v>
      </c>
      <c r="B445" s="7">
        <v>1.0398700000000001</v>
      </c>
    </row>
    <row r="446" spans="1:4" x14ac:dyDescent="0.25">
      <c r="A446" s="3">
        <v>44962</v>
      </c>
      <c r="B446" s="7">
        <v>1.0399700000000001</v>
      </c>
    </row>
    <row r="447" spans="1:4" x14ac:dyDescent="0.25">
      <c r="A447" s="3">
        <v>44963</v>
      </c>
      <c r="B447" s="7">
        <v>1.04006</v>
      </c>
    </row>
    <row r="448" spans="1:4" x14ac:dyDescent="0.25">
      <c r="A448" s="3">
        <v>44964</v>
      </c>
      <c r="B448" s="7">
        <v>1.04016</v>
      </c>
    </row>
    <row r="449" spans="1:2" x14ac:dyDescent="0.25">
      <c r="A449" s="3">
        <v>44965</v>
      </c>
      <c r="B449" s="7">
        <v>1.0402499999999999</v>
      </c>
    </row>
    <row r="450" spans="1:2" x14ac:dyDescent="0.25">
      <c r="A450" s="3">
        <v>44966</v>
      </c>
      <c r="B450" s="7">
        <v>1.0403500000000001</v>
      </c>
    </row>
    <row r="451" spans="1:2" x14ac:dyDescent="0.25">
      <c r="A451" s="3">
        <v>44967</v>
      </c>
      <c r="B451" s="7">
        <v>1.04044</v>
      </c>
    </row>
    <row r="452" spans="1:2" x14ac:dyDescent="0.25">
      <c r="A452" s="3">
        <v>44968</v>
      </c>
      <c r="B452" s="7">
        <v>1.04054</v>
      </c>
    </row>
    <row r="453" spans="1:2" x14ac:dyDescent="0.25">
      <c r="A453" s="3">
        <v>44969</v>
      </c>
      <c r="B453" s="7">
        <v>1.0406299999999999</v>
      </c>
    </row>
    <row r="454" spans="1:2" x14ac:dyDescent="0.25">
      <c r="A454" s="3">
        <v>44970</v>
      </c>
      <c r="B454" s="7">
        <v>1.0407200000000001</v>
      </c>
    </row>
    <row r="455" spans="1:2" x14ac:dyDescent="0.25">
      <c r="A455" s="3">
        <v>44971</v>
      </c>
      <c r="B455" s="7">
        <v>1.0408200000000001</v>
      </c>
    </row>
    <row r="456" spans="1:2" x14ac:dyDescent="0.25">
      <c r="A456" s="3">
        <v>44972</v>
      </c>
      <c r="B456" s="7">
        <v>1.04091</v>
      </c>
    </row>
    <row r="457" spans="1:2" x14ac:dyDescent="0.25">
      <c r="A457" s="3">
        <v>44973</v>
      </c>
      <c r="B457" s="7">
        <v>1.04101</v>
      </c>
    </row>
    <row r="458" spans="1:2" x14ac:dyDescent="0.25">
      <c r="A458" s="3">
        <v>44974</v>
      </c>
      <c r="B458" s="7">
        <v>1.0410999999999999</v>
      </c>
    </row>
    <row r="459" spans="1:2" x14ac:dyDescent="0.25">
      <c r="A459" s="3">
        <v>44975</v>
      </c>
      <c r="B459" s="7">
        <v>1.0411999999999999</v>
      </c>
    </row>
    <row r="460" spans="1:2" x14ac:dyDescent="0.25">
      <c r="A460" s="3">
        <v>44976</v>
      </c>
      <c r="B460" s="7">
        <v>1.04129</v>
      </c>
    </row>
    <row r="461" spans="1:2" x14ac:dyDescent="0.25">
      <c r="A461" s="3">
        <v>44977</v>
      </c>
      <c r="B461" s="7">
        <v>1.04139</v>
      </c>
    </row>
    <row r="462" spans="1:2" x14ac:dyDescent="0.25">
      <c r="A462" s="3">
        <v>44978</v>
      </c>
      <c r="B462" s="7">
        <v>1.04148</v>
      </c>
    </row>
    <row r="463" spans="1:2" x14ac:dyDescent="0.25">
      <c r="A463" s="3">
        <v>44979</v>
      </c>
      <c r="B463" s="7">
        <v>1.0415700000000001</v>
      </c>
    </row>
    <row r="464" spans="1:2" x14ac:dyDescent="0.25">
      <c r="A464" s="3">
        <v>44980</v>
      </c>
      <c r="B464" s="7">
        <v>1.0416700000000001</v>
      </c>
    </row>
    <row r="465" spans="1:2" x14ac:dyDescent="0.25">
      <c r="A465" s="3">
        <v>44981</v>
      </c>
      <c r="B465" s="7">
        <v>1.04176</v>
      </c>
    </row>
    <row r="466" spans="1:2" x14ac:dyDescent="0.25">
      <c r="A466" s="3">
        <v>44982</v>
      </c>
      <c r="B466" s="7">
        <v>1.04186</v>
      </c>
    </row>
    <row r="467" spans="1:2" x14ac:dyDescent="0.25">
      <c r="A467" s="3">
        <v>44983</v>
      </c>
      <c r="B467" s="7">
        <v>1.0419499999999999</v>
      </c>
    </row>
    <row r="468" spans="1:2" x14ac:dyDescent="0.25">
      <c r="A468" s="3">
        <v>44984</v>
      </c>
      <c r="B468" s="7">
        <v>1.0420499999999999</v>
      </c>
    </row>
    <row r="469" spans="1:2" x14ac:dyDescent="0.25">
      <c r="A469" s="3">
        <v>44985</v>
      </c>
      <c r="B469" s="7">
        <v>1.0421400000000001</v>
      </c>
    </row>
    <row r="470" spans="1:2" x14ac:dyDescent="0.25">
      <c r="A470" s="3">
        <v>44986</v>
      </c>
      <c r="B470" s="7">
        <v>1.0422400000000001</v>
      </c>
    </row>
    <row r="471" spans="1:2" x14ac:dyDescent="0.25">
      <c r="A471" s="3">
        <v>44987</v>
      </c>
      <c r="B471" s="7">
        <v>1.04226</v>
      </c>
    </row>
    <row r="472" spans="1:2" x14ac:dyDescent="0.25">
      <c r="A472" s="3">
        <v>44988</v>
      </c>
      <c r="B472" s="7">
        <v>1.0422899999999999</v>
      </c>
    </row>
    <row r="473" spans="1:2" x14ac:dyDescent="0.25">
      <c r="A473" s="3">
        <v>44989</v>
      </c>
      <c r="B473" s="7">
        <v>1.0423199999999999</v>
      </c>
    </row>
    <row r="474" spans="1:2" x14ac:dyDescent="0.25">
      <c r="A474" s="3">
        <v>44990</v>
      </c>
      <c r="B474" s="7">
        <v>1.0423500000000001</v>
      </c>
    </row>
    <row r="475" spans="1:2" x14ac:dyDescent="0.25">
      <c r="A475" s="3">
        <v>44991</v>
      </c>
      <c r="B475" s="7">
        <v>1.0423800000000001</v>
      </c>
    </row>
    <row r="476" spans="1:2" x14ac:dyDescent="0.25">
      <c r="A476" s="3">
        <v>44992</v>
      </c>
      <c r="B476" s="7">
        <v>1.0424100000000001</v>
      </c>
    </row>
    <row r="477" spans="1:2" x14ac:dyDescent="0.25">
      <c r="A477" s="3">
        <v>44993</v>
      </c>
      <c r="B477" s="7">
        <v>1.04244</v>
      </c>
    </row>
    <row r="478" spans="1:2" x14ac:dyDescent="0.25">
      <c r="A478" s="3">
        <v>44994</v>
      </c>
      <c r="B478" s="7">
        <v>1.0424599999999999</v>
      </c>
    </row>
    <row r="479" spans="1:2" x14ac:dyDescent="0.25">
      <c r="A479" s="3">
        <v>44995</v>
      </c>
      <c r="B479" s="7">
        <v>1.0424899999999999</v>
      </c>
    </row>
    <row r="480" spans="1:2" x14ac:dyDescent="0.25">
      <c r="A480" s="3">
        <v>44996</v>
      </c>
      <c r="B480" s="7">
        <v>1.0425199999999999</v>
      </c>
    </row>
    <row r="481" spans="1:2" x14ac:dyDescent="0.25">
      <c r="A481" s="3">
        <v>44997</v>
      </c>
      <c r="B481" s="7">
        <v>1.0425500000000001</v>
      </c>
    </row>
    <row r="482" spans="1:2" x14ac:dyDescent="0.25">
      <c r="A482" s="3">
        <v>44998</v>
      </c>
      <c r="B482" s="7">
        <v>1.0425800000000001</v>
      </c>
    </row>
    <row r="483" spans="1:2" x14ac:dyDescent="0.25">
      <c r="A483" s="3">
        <v>44999</v>
      </c>
      <c r="B483" s="7">
        <v>1.04261</v>
      </c>
    </row>
    <row r="484" spans="1:2" x14ac:dyDescent="0.25">
      <c r="A484" s="3">
        <v>45000</v>
      </c>
      <c r="B484" s="7">
        <v>1.0426299999999999</v>
      </c>
    </row>
    <row r="485" spans="1:2" x14ac:dyDescent="0.25">
      <c r="A485" s="3">
        <v>45001</v>
      </c>
      <c r="B485" s="7">
        <v>1.0426599999999999</v>
      </c>
    </row>
    <row r="486" spans="1:2" x14ac:dyDescent="0.25">
      <c r="A486" s="3">
        <v>45002</v>
      </c>
      <c r="B486" s="7">
        <v>1.0426899999999999</v>
      </c>
    </row>
    <row r="487" spans="1:2" x14ac:dyDescent="0.25">
      <c r="A487" s="3">
        <v>45003</v>
      </c>
      <c r="B487" s="7">
        <v>1.0427200000000001</v>
      </c>
    </row>
    <row r="488" spans="1:2" x14ac:dyDescent="0.25">
      <c r="A488" s="3">
        <v>45004</v>
      </c>
      <c r="B488" s="7">
        <v>1.0427500000000001</v>
      </c>
    </row>
    <row r="489" spans="1:2" x14ac:dyDescent="0.25">
      <c r="A489" s="3">
        <v>45005</v>
      </c>
      <c r="B489" s="7">
        <v>1.04278</v>
      </c>
    </row>
    <row r="490" spans="1:2" x14ac:dyDescent="0.25">
      <c r="A490" s="3">
        <v>45006</v>
      </c>
      <c r="B490" s="7">
        <v>1.04281</v>
      </c>
    </row>
    <row r="491" spans="1:2" x14ac:dyDescent="0.25">
      <c r="A491" s="3">
        <v>45007</v>
      </c>
      <c r="B491" s="7">
        <v>1.0428299999999999</v>
      </c>
    </row>
    <row r="492" spans="1:2" x14ac:dyDescent="0.25">
      <c r="A492" s="3">
        <v>45008</v>
      </c>
      <c r="B492" s="7">
        <v>1.0428599999999999</v>
      </c>
    </row>
    <row r="493" spans="1:2" x14ac:dyDescent="0.25">
      <c r="A493" s="3">
        <v>45009</v>
      </c>
      <c r="B493" s="7">
        <v>1.0428900000000001</v>
      </c>
    </row>
    <row r="494" spans="1:2" x14ac:dyDescent="0.25">
      <c r="A494" s="3">
        <v>45010</v>
      </c>
      <c r="B494" s="7">
        <v>1.0429200000000001</v>
      </c>
    </row>
    <row r="495" spans="1:2" x14ac:dyDescent="0.25">
      <c r="A495" s="3">
        <v>45011</v>
      </c>
      <c r="B495" s="7">
        <v>1.04295</v>
      </c>
    </row>
    <row r="496" spans="1:2" x14ac:dyDescent="0.25">
      <c r="A496" s="3">
        <v>45012</v>
      </c>
      <c r="B496" s="7">
        <v>1.04298</v>
      </c>
    </row>
    <row r="497" spans="1:2" x14ac:dyDescent="0.25">
      <c r="A497" s="3">
        <v>45013</v>
      </c>
      <c r="B497" s="7">
        <v>1.0429999999999999</v>
      </c>
    </row>
    <row r="498" spans="1:2" x14ac:dyDescent="0.25">
      <c r="A498" s="3">
        <v>45014</v>
      </c>
      <c r="B498" s="7">
        <v>1.0430299999999999</v>
      </c>
    </row>
    <row r="499" spans="1:2" x14ac:dyDescent="0.25">
      <c r="A499" s="3">
        <v>45015</v>
      </c>
      <c r="B499" s="7">
        <v>1.0430600000000001</v>
      </c>
    </row>
    <row r="500" spans="1:2" x14ac:dyDescent="0.25">
      <c r="A500" s="3">
        <v>45016</v>
      </c>
      <c r="B500" s="7">
        <v>1.0430900000000001</v>
      </c>
    </row>
  </sheetData>
  <sortState xmlns:xlrd2="http://schemas.microsoft.com/office/spreadsheetml/2017/richdata2" ref="A2:B347">
    <sortCondition ref="A163:A347"/>
  </sortState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contabili</vt:lpstr>
      <vt:lpstr>Coefficienti indicizzazione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dcterms:created xsi:type="dcterms:W3CDTF">2022-12-29T16:13:51Z</dcterms:created>
  <dcterms:modified xsi:type="dcterms:W3CDTF">2023-03-11T19:40:08Z</dcterms:modified>
</cp:coreProperties>
</file>